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1970" windowHeight="2055"/>
  </bookViews>
  <sheets>
    <sheet name="caratula CONACYTCtaPub" sheetId="10" r:id="rId1"/>
  </sheets>
  <calcPr calcId="125725"/>
</workbook>
</file>

<file path=xl/calcChain.xml><?xml version="1.0" encoding="utf-8"?>
<calcChain xmlns="http://schemas.openxmlformats.org/spreadsheetml/2006/main">
  <c r="M20" i="10"/>
  <c r="M15"/>
  <c r="H29"/>
  <c r="H20"/>
  <c r="G20"/>
  <c r="G15"/>
  <c r="E27"/>
  <c r="K15"/>
  <c r="N15" s="1"/>
  <c r="K20"/>
  <c r="N20" s="1"/>
  <c r="C27"/>
  <c r="G27"/>
  <c r="H27"/>
  <c r="J27"/>
  <c r="M27"/>
  <c r="N27" l="1"/>
  <c r="C29"/>
  <c r="K27"/>
</calcChain>
</file>

<file path=xl/sharedStrings.xml><?xml version="1.0" encoding="utf-8"?>
<sst xmlns="http://schemas.openxmlformats.org/spreadsheetml/2006/main" count="41" uniqueCount="33">
  <si>
    <t xml:space="preserve"> </t>
  </si>
  <si>
    <t>INFRAESTRUCTURA</t>
  </si>
  <si>
    <t xml:space="preserve">       ESTADO DE PRESUPUESTOS DE PROYECTOS  POR EL PERIODO</t>
  </si>
  <si>
    <t>GASTOS</t>
  </si>
  <si>
    <t>DESCRIPCION</t>
  </si>
  <si>
    <t>SALDOS AL</t>
  </si>
  <si>
    <t>INGRESOS</t>
  </si>
  <si>
    <t>TOTAL DE</t>
  </si>
  <si>
    <t>ACUMULADOS</t>
  </si>
  <si>
    <t>SALDO POR</t>
  </si>
  <si>
    <t>EJERCER</t>
  </si>
  <si>
    <t xml:space="preserve">CONACyT </t>
  </si>
  <si>
    <t>TOTALES</t>
  </si>
  <si>
    <t xml:space="preserve">                    INSTITUTO NACIONAL DE ASTROFISICA, OPTICA Y ELECTRONICA.</t>
  </si>
  <si>
    <t>GASTO CORRIENTE</t>
  </si>
  <si>
    <t>FONDOS SECTORIALES</t>
  </si>
  <si>
    <t>GASTO INVERSION</t>
  </si>
  <si>
    <t>MARINA</t>
  </si>
  <si>
    <t>C.F.E.</t>
  </si>
  <si>
    <t>SALUD</t>
  </si>
  <si>
    <t>Y MIXTOS</t>
  </si>
  <si>
    <t>S.E.P.</t>
  </si>
  <si>
    <t>FOMIX</t>
  </si>
  <si>
    <t>PY.INVESTIGACION</t>
  </si>
  <si>
    <t>BCO.HSBC</t>
  </si>
  <si>
    <t>NO PAGADOS/SALDOS2004</t>
  </si>
  <si>
    <t>1)</t>
  </si>
  <si>
    <t>*  1)  CORRESPONDE A CANCELACION PRESUPUESTAL DEL SALDO DEL GASTO DE INVERSION, QUE NO COSTITUYE UN INGRESO EN EFECTIVO EN EL DESARROLLO DE LOS PROYECTOS DE INVESTIGACION.</t>
  </si>
  <si>
    <t>PAGO DIRECTO A PROVEEDORES</t>
  </si>
  <si>
    <t>AL 30 DE JUNIO</t>
  </si>
  <si>
    <t>DEL 1o. DE ENERO AL  30 DE  JUNIO  DE  2010.</t>
  </si>
  <si>
    <t>SALDO EJERCICIO 2009</t>
  </si>
  <si>
    <t>TOTAL INGRESOS/2010</t>
  </si>
</sst>
</file>

<file path=xl/styles.xml><?xml version="1.0" encoding="utf-8"?>
<styleSheet xmlns="http://schemas.openxmlformats.org/spreadsheetml/2006/main">
  <fonts count="17">
    <font>
      <sz val="12"/>
      <name val="Arial"/>
    </font>
    <font>
      <sz val="10"/>
      <name val="Courier"/>
      <family val="3"/>
    </font>
    <font>
      <b/>
      <sz val="12"/>
      <name val="Arial"/>
      <family val="2"/>
    </font>
    <font>
      <sz val="8"/>
      <name val="NewsGothic"/>
      <family val="2"/>
    </font>
    <font>
      <b/>
      <sz val="12"/>
      <name val="NewsGothic"/>
      <family val="2"/>
    </font>
    <font>
      <sz val="12"/>
      <name val="NewsGothic"/>
      <family val="2"/>
    </font>
    <font>
      <b/>
      <sz val="8"/>
      <name val="Arial MT"/>
      <family val="2"/>
    </font>
    <font>
      <sz val="8"/>
      <name val="Arial"/>
      <family val="2"/>
    </font>
    <font>
      <b/>
      <sz val="12"/>
      <name val="NewsGothic"/>
    </font>
    <font>
      <b/>
      <sz val="8"/>
      <name val="NewsGothic"/>
    </font>
    <font>
      <b/>
      <sz val="10"/>
      <name val="NewsGothic"/>
    </font>
    <font>
      <sz val="26"/>
      <color indexed="10"/>
      <name val="Arial"/>
      <family val="2"/>
    </font>
    <font>
      <b/>
      <sz val="16"/>
      <name val="NewsGothic"/>
    </font>
    <font>
      <b/>
      <sz val="14"/>
      <name val="NewsGothic"/>
    </font>
    <font>
      <sz val="14"/>
      <name val="NewsGothic"/>
    </font>
    <font>
      <sz val="8"/>
      <name val="Arial"/>
      <family val="2"/>
    </font>
    <font>
      <b/>
      <sz val="11"/>
      <name val="NewsGothic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39" fontId="5" fillId="0" borderId="1" xfId="0" applyNumberFormat="1" applyFont="1" applyBorder="1" applyProtection="1"/>
    <xf numFmtId="39" fontId="5" fillId="0" borderId="0" xfId="0" applyNumberFormat="1" applyFont="1" applyProtection="1"/>
    <xf numFmtId="39" fontId="5" fillId="0" borderId="2" xfId="0" applyNumberFormat="1" applyFont="1" applyBorder="1" applyProtection="1"/>
    <xf numFmtId="39" fontId="5" fillId="0" borderId="3" xfId="0" applyNumberFormat="1" applyFont="1" applyBorder="1" applyProtection="1"/>
    <xf numFmtId="0" fontId="6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Border="1"/>
    <xf numFmtId="0" fontId="5" fillId="0" borderId="4" xfId="0" applyFont="1" applyBorder="1"/>
    <xf numFmtId="39" fontId="5" fillId="0" borderId="0" xfId="0" applyNumberFormat="1" applyFont="1" applyBorder="1" applyProtection="1"/>
    <xf numFmtId="0" fontId="11" fillId="0" borderId="0" xfId="0" applyFont="1"/>
    <xf numFmtId="0" fontId="8" fillId="2" borderId="5" xfId="0" applyFont="1" applyFill="1" applyBorder="1"/>
    <xf numFmtId="0" fontId="8" fillId="2" borderId="6" xfId="0" applyFont="1" applyFill="1" applyBorder="1"/>
    <xf numFmtId="0" fontId="10" fillId="2" borderId="8" xfId="0" applyFont="1" applyFill="1" applyBorder="1"/>
    <xf numFmtId="0" fontId="10" fillId="2" borderId="3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10" fillId="2" borderId="15" xfId="0" applyFont="1" applyFill="1" applyBorder="1"/>
    <xf numFmtId="0" fontId="8" fillId="0" borderId="10" xfId="0" applyFont="1" applyBorder="1"/>
    <xf numFmtId="0" fontId="8" fillId="0" borderId="4" xfId="0" applyFont="1" applyBorder="1"/>
    <xf numFmtId="39" fontId="8" fillId="0" borderId="4" xfId="0" applyNumberFormat="1" applyFont="1" applyBorder="1" applyProtection="1"/>
    <xf numFmtId="39" fontId="8" fillId="0" borderId="3" xfId="0" applyNumberFormat="1" applyFont="1" applyBorder="1" applyProtection="1"/>
    <xf numFmtId="49" fontId="8" fillId="0" borderId="3" xfId="0" applyNumberFormat="1" applyFont="1" applyBorder="1" applyProtection="1"/>
    <xf numFmtId="0" fontId="8" fillId="2" borderId="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9" fontId="13" fillId="0" borderId="4" xfId="0" applyNumberFormat="1" applyFont="1" applyBorder="1" applyProtection="1"/>
    <xf numFmtId="39" fontId="14" fillId="0" borderId="2" xfId="0" applyNumberFormat="1" applyFont="1" applyBorder="1" applyProtection="1"/>
    <xf numFmtId="39" fontId="14" fillId="0" borderId="0" xfId="0" applyNumberFormat="1" applyFont="1" applyBorder="1" applyProtection="1"/>
    <xf numFmtId="0" fontId="8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5" fontId="8" fillId="2" borderId="1" xfId="0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6" xfId="0" applyFont="1" applyFill="1" applyBorder="1"/>
    <xf numFmtId="0" fontId="13" fillId="0" borderId="10" xfId="0" applyFont="1" applyBorder="1"/>
    <xf numFmtId="39" fontId="14" fillId="0" borderId="1" xfId="0" applyNumberFormat="1" applyFont="1" applyBorder="1" applyProtection="1"/>
    <xf numFmtId="49" fontId="13" fillId="0" borderId="0" xfId="0" applyNumberFormat="1" applyFont="1" applyBorder="1" applyAlignment="1" applyProtection="1">
      <alignment horizontal="center"/>
    </xf>
    <xf numFmtId="0" fontId="13" fillId="2" borderId="17" xfId="0" applyFont="1" applyFill="1" applyBorder="1"/>
    <xf numFmtId="39" fontId="13" fillId="2" borderId="18" xfId="0" applyNumberFormat="1" applyFont="1" applyFill="1" applyBorder="1" applyProtection="1"/>
    <xf numFmtId="39" fontId="13" fillId="2" borderId="19" xfId="0" applyNumberFormat="1" applyFont="1" applyFill="1" applyBorder="1" applyProtection="1"/>
    <xf numFmtId="39" fontId="13" fillId="2" borderId="20" xfId="0" applyNumberFormat="1" applyFont="1" applyFill="1" applyBorder="1" applyProtection="1"/>
    <xf numFmtId="39" fontId="13" fillId="2" borderId="21" xfId="0" applyNumberFormat="1" applyFont="1" applyFill="1" applyBorder="1" applyProtection="1"/>
    <xf numFmtId="39" fontId="13" fillId="2" borderId="22" xfId="0" applyNumberFormat="1" applyFont="1" applyFill="1" applyBorder="1" applyProtection="1"/>
    <xf numFmtId="0" fontId="12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2" xfId="0" applyFont="1" applyBorder="1"/>
    <xf numFmtId="39" fontId="13" fillId="0" borderId="2" xfId="0" applyNumberFormat="1" applyFont="1" applyBorder="1" applyProtection="1"/>
    <xf numFmtId="39" fontId="8" fillId="0" borderId="2" xfId="0" applyNumberFormat="1" applyFont="1" applyBorder="1" applyProtection="1"/>
    <xf numFmtId="0" fontId="10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3" borderId="3" xfId="0" applyFill="1" applyBorder="1"/>
    <xf numFmtId="0" fontId="10" fillId="2" borderId="15" xfId="0" applyFont="1" applyFill="1" applyBorder="1" applyAlignment="1">
      <alignment horizontal="center" vertical="center"/>
    </xf>
    <xf numFmtId="39" fontId="14" fillId="0" borderId="3" xfId="0" applyNumberFormat="1" applyFont="1" applyBorder="1" applyProtection="1"/>
    <xf numFmtId="0" fontId="10" fillId="2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0" fillId="0" borderId="0" xfId="0" applyBorder="1"/>
    <xf numFmtId="0" fontId="9" fillId="2" borderId="23" xfId="0" applyFont="1" applyFill="1" applyBorder="1" applyAlignment="1">
      <alignment horizontal="center"/>
    </xf>
    <xf numFmtId="0" fontId="0" fillId="0" borderId="23" xfId="0" applyBorder="1"/>
    <xf numFmtId="0" fontId="10" fillId="0" borderId="10" xfId="0" applyFont="1" applyBorder="1"/>
    <xf numFmtId="0" fontId="10" fillId="0" borderId="0" xfId="0" applyFont="1"/>
    <xf numFmtId="0" fontId="8" fillId="2" borderId="8" xfId="0" applyFont="1" applyFill="1" applyBorder="1" applyAlignment="1"/>
    <xf numFmtId="0" fontId="8" fillId="2" borderId="23" xfId="0" applyFont="1" applyFill="1" applyBorder="1" applyAlignment="1"/>
    <xf numFmtId="0" fontId="8" fillId="2" borderId="3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2" borderId="13" xfId="0" applyFont="1" applyFill="1" applyBorder="1"/>
    <xf numFmtId="0" fontId="5" fillId="0" borderId="23" xfId="0" applyFont="1" applyBorder="1"/>
    <xf numFmtId="0" fontId="5" fillId="0" borderId="7" xfId="0" applyFont="1" applyBorder="1"/>
    <xf numFmtId="4" fontId="8" fillId="0" borderId="0" xfId="0" applyNumberFormat="1" applyFont="1"/>
    <xf numFmtId="39" fontId="10" fillId="0" borderId="0" xfId="0" applyNumberFormat="1" applyFont="1" applyProtection="1"/>
    <xf numFmtId="0" fontId="6" fillId="0" borderId="0" xfId="0" applyFont="1" applyAlignment="1">
      <alignment horizontal="center"/>
    </xf>
    <xf numFmtId="1" fontId="9" fillId="0" borderId="0" xfId="0" applyNumberFormat="1" applyFont="1" applyBorder="1" applyProtection="1"/>
    <xf numFmtId="0" fontId="16" fillId="2" borderId="8" xfId="0" applyFont="1" applyFill="1" applyBorder="1" applyAlignment="1"/>
    <xf numFmtId="0" fontId="12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</cellXfs>
  <cellStyles count="2">
    <cellStyle name="No-definid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2</xdr:row>
      <xdr:rowOff>0</xdr:rowOff>
    </xdr:from>
    <xdr:to>
      <xdr:col>1</xdr:col>
      <xdr:colOff>1857375</xdr:colOff>
      <xdr:row>7</xdr:row>
      <xdr:rowOff>0</xdr:rowOff>
    </xdr:to>
    <xdr:pic>
      <xdr:nvPicPr>
        <xdr:cNvPr id="6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609600"/>
          <a:ext cx="1038225" cy="1219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>
      <selection activeCell="E20" sqref="E20"/>
    </sheetView>
  </sheetViews>
  <sheetFormatPr baseColWidth="10" defaultColWidth="9.77734375" defaultRowHeight="15"/>
  <cols>
    <col min="1" max="1" width="2.77734375" customWidth="1"/>
    <col min="2" max="2" width="26.21875" customWidth="1"/>
    <col min="3" max="3" width="15.44140625" customWidth="1"/>
    <col min="4" max="4" width="1.5546875" customWidth="1"/>
    <col min="5" max="5" width="15.88671875" customWidth="1"/>
    <col min="6" max="6" width="0.77734375" customWidth="1"/>
    <col min="7" max="7" width="17.77734375" customWidth="1"/>
    <col min="8" max="8" width="16.44140625" customWidth="1"/>
    <col min="9" max="10" width="1.33203125" customWidth="1"/>
    <col min="11" max="11" width="15.44140625" customWidth="1"/>
    <col min="12" max="12" width="1.33203125" customWidth="1"/>
    <col min="13" max="13" width="15.44140625" customWidth="1"/>
    <col min="14" max="14" width="16.21875" customWidth="1"/>
    <col min="15" max="15" width="5.44140625" customWidth="1"/>
  </cols>
  <sheetData>
    <row r="1" spans="1:14" ht="33">
      <c r="A1" s="18"/>
    </row>
    <row r="3" spans="1:14" ht="20.100000000000001" customHeight="1">
      <c r="B3" s="84" t="s">
        <v>13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</row>
    <row r="5" spans="1:14" ht="20.100000000000001" customHeight="1">
      <c r="B5" s="84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0.100000000000001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0.100000000000001" customHeight="1">
      <c r="B7" s="84" t="s">
        <v>30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0"/>
    </row>
    <row r="9" spans="1:14" ht="18" customHeight="1" thickTop="1">
      <c r="B9" s="19"/>
      <c r="C9" s="20"/>
      <c r="D9" s="71"/>
      <c r="E9" s="67" t="s">
        <v>1</v>
      </c>
      <c r="F9" s="72"/>
      <c r="G9" s="83" t="s">
        <v>14</v>
      </c>
      <c r="H9" s="89" t="s">
        <v>16</v>
      </c>
      <c r="I9" s="90"/>
      <c r="J9" s="59"/>
      <c r="K9" s="35" t="s">
        <v>7</v>
      </c>
      <c r="L9" s="21"/>
      <c r="M9" s="35" t="s">
        <v>3</v>
      </c>
      <c r="N9" s="43"/>
    </row>
    <row r="10" spans="1:14" ht="18" customHeight="1">
      <c r="B10" s="40" t="s">
        <v>4</v>
      </c>
      <c r="C10" s="41" t="s">
        <v>5</v>
      </c>
      <c r="D10" s="73"/>
      <c r="E10" s="75" t="s">
        <v>23</v>
      </c>
      <c r="F10" s="74"/>
      <c r="G10" s="55" t="s">
        <v>6</v>
      </c>
      <c r="H10" s="85" t="s">
        <v>6</v>
      </c>
      <c r="I10" s="86"/>
      <c r="J10" s="60"/>
      <c r="K10" s="33" t="s">
        <v>6</v>
      </c>
      <c r="L10" s="22"/>
      <c r="M10" s="33" t="s">
        <v>8</v>
      </c>
      <c r="N10" s="36" t="s">
        <v>9</v>
      </c>
    </row>
    <row r="11" spans="1:14" ht="18" customHeight="1">
      <c r="B11" s="23"/>
      <c r="C11" s="42">
        <v>40178</v>
      </c>
      <c r="D11" s="73"/>
      <c r="E11" s="64" t="s">
        <v>24</v>
      </c>
      <c r="F11" s="74"/>
      <c r="G11" s="55">
        <v>2010</v>
      </c>
      <c r="H11" s="85">
        <v>2010</v>
      </c>
      <c r="I11" s="86"/>
      <c r="J11" s="61"/>
      <c r="K11" s="33" t="s">
        <v>8</v>
      </c>
      <c r="L11" s="87" t="s">
        <v>29</v>
      </c>
      <c r="M11" s="88"/>
      <c r="N11" s="36" t="s">
        <v>10</v>
      </c>
    </row>
    <row r="12" spans="1:14" ht="18" customHeight="1" thickBot="1">
      <c r="B12" s="24"/>
      <c r="C12" s="25"/>
      <c r="D12" s="26"/>
      <c r="E12" s="76" t="s">
        <v>25</v>
      </c>
      <c r="F12" s="26"/>
      <c r="G12" s="25"/>
      <c r="H12" s="62" t="s">
        <v>0</v>
      </c>
      <c r="I12" s="65"/>
      <c r="J12" s="62"/>
      <c r="K12" s="34" t="s">
        <v>0</v>
      </c>
      <c r="L12" s="27"/>
      <c r="M12" s="34">
        <v>2010</v>
      </c>
      <c r="N12" s="44"/>
    </row>
    <row r="13" spans="1:14" ht="18" customHeight="1" thickTop="1">
      <c r="B13" s="28"/>
      <c r="C13" s="3"/>
      <c r="D13" s="15"/>
      <c r="E13" s="77"/>
      <c r="F13" s="78"/>
      <c r="G13" s="4"/>
      <c r="H13" s="68"/>
      <c r="I13" s="66"/>
      <c r="J13" s="5"/>
      <c r="K13" s="4"/>
      <c r="L13" s="5"/>
      <c r="M13" s="4"/>
      <c r="N13" s="16"/>
    </row>
    <row r="14" spans="1:14" ht="18" customHeight="1">
      <c r="B14" s="28"/>
      <c r="C14" s="3"/>
      <c r="D14" s="15"/>
      <c r="E14" s="15"/>
      <c r="F14" s="4"/>
      <c r="G14" s="4"/>
      <c r="H14" s="15"/>
      <c r="I14" s="15"/>
      <c r="J14" s="5"/>
      <c r="K14" s="56"/>
      <c r="L14" s="5"/>
      <c r="M14" s="4"/>
      <c r="N14" s="29"/>
    </row>
    <row r="15" spans="1:14" ht="18.95" customHeight="1">
      <c r="B15" s="45" t="s">
        <v>11</v>
      </c>
      <c r="C15" s="46">
        <v>5155962.9800000004</v>
      </c>
      <c r="D15" s="82" t="s">
        <v>26</v>
      </c>
      <c r="E15" s="39">
        <v>-4</v>
      </c>
      <c r="F15" s="38"/>
      <c r="G15" s="38">
        <f>1257997+4077459</f>
        <v>5335456</v>
      </c>
      <c r="H15" s="39">
        <v>8019438</v>
      </c>
      <c r="I15" s="39"/>
      <c r="J15" s="63" t="s">
        <v>0</v>
      </c>
      <c r="K15" s="57">
        <f>SUM(C15:J15)</f>
        <v>18510852.98</v>
      </c>
      <c r="L15" s="47" t="s">
        <v>0</v>
      </c>
      <c r="M15" s="38">
        <f>2392424.71+1899846.32</f>
        <v>4292271.03</v>
      </c>
      <c r="N15" s="37">
        <f>K15-M15</f>
        <v>14218581.949999999</v>
      </c>
    </row>
    <row r="16" spans="1:14" ht="18" customHeight="1">
      <c r="B16" s="28" t="s">
        <v>21</v>
      </c>
      <c r="C16" s="6"/>
      <c r="D16" s="17"/>
      <c r="E16" s="17"/>
      <c r="F16" s="8"/>
      <c r="G16" s="8"/>
      <c r="H16" s="17"/>
      <c r="I16" s="17"/>
      <c r="J16" s="9"/>
      <c r="K16" s="58"/>
      <c r="L16" s="31"/>
      <c r="M16" s="8"/>
      <c r="N16" s="30"/>
    </row>
    <row r="17" spans="2:15" ht="18" customHeight="1">
      <c r="B17" s="69"/>
      <c r="C17" s="46"/>
      <c r="D17" s="17"/>
      <c r="E17" s="17"/>
      <c r="F17" s="8"/>
      <c r="G17" s="38"/>
      <c r="H17" s="39"/>
      <c r="I17" s="39"/>
      <c r="J17" s="63" t="s">
        <v>0</v>
      </c>
      <c r="K17" s="57"/>
      <c r="L17" s="32"/>
      <c r="M17" s="38"/>
      <c r="N17" s="37"/>
    </row>
    <row r="18" spans="2:15" ht="18" customHeight="1">
      <c r="B18" s="28"/>
      <c r="C18" s="6"/>
      <c r="D18" s="17"/>
      <c r="E18" s="17"/>
      <c r="F18" s="8"/>
      <c r="G18" s="8"/>
      <c r="H18" s="17"/>
      <c r="I18" s="17"/>
      <c r="J18" s="9"/>
      <c r="K18" s="58"/>
      <c r="L18" s="31"/>
      <c r="M18" s="8"/>
      <c r="N18" s="30"/>
    </row>
    <row r="19" spans="2:15" ht="18" customHeight="1">
      <c r="B19" s="45"/>
      <c r="C19" s="6"/>
      <c r="D19" s="17"/>
      <c r="E19" s="17"/>
      <c r="F19" s="8"/>
      <c r="G19" s="8"/>
      <c r="H19" s="17"/>
      <c r="I19" s="17"/>
      <c r="J19" s="9"/>
      <c r="K19" s="58"/>
      <c r="L19" s="31"/>
      <c r="M19" s="8"/>
      <c r="N19" s="30"/>
    </row>
    <row r="20" spans="2:15" ht="18.95" customHeight="1">
      <c r="B20" s="45" t="s">
        <v>15</v>
      </c>
      <c r="C20" s="46">
        <v>7412468.1399999997</v>
      </c>
      <c r="D20" s="17"/>
      <c r="E20" s="17">
        <v>0</v>
      </c>
      <c r="F20" s="8"/>
      <c r="G20" s="38">
        <f>6671901+2659510</f>
        <v>9331411</v>
      </c>
      <c r="H20" s="39">
        <f>9724172+25000+180000</f>
        <v>9929172</v>
      </c>
      <c r="I20" s="39"/>
      <c r="J20" s="63" t="s">
        <v>0</v>
      </c>
      <c r="K20" s="57">
        <f>SUM(C20:J20)</f>
        <v>26673051.140000001</v>
      </c>
      <c r="L20" s="32"/>
      <c r="M20" s="38">
        <f>13821841.33+966162.1+1857695.08+140023.16</f>
        <v>16785721.669999998</v>
      </c>
      <c r="N20" s="37">
        <f>K20-M20</f>
        <v>9887329.4700000025</v>
      </c>
    </row>
    <row r="21" spans="2:15" ht="18" customHeight="1">
      <c r="B21" s="45" t="s">
        <v>20</v>
      </c>
      <c r="C21" s="6"/>
      <c r="D21" s="17"/>
      <c r="E21" s="17"/>
      <c r="F21" s="8"/>
      <c r="G21" s="8"/>
      <c r="H21" s="17"/>
      <c r="I21" s="17"/>
      <c r="J21" s="9"/>
      <c r="K21" s="58"/>
      <c r="L21" s="9"/>
      <c r="M21" s="8"/>
      <c r="N21" s="30"/>
    </row>
    <row r="22" spans="2:15" ht="18" customHeight="1">
      <c r="B22" s="28" t="s">
        <v>17</v>
      </c>
      <c r="C22" s="6"/>
      <c r="D22" s="17"/>
      <c r="E22" s="17"/>
      <c r="F22" s="8"/>
      <c r="G22" s="8"/>
      <c r="H22" s="17"/>
      <c r="I22" s="17"/>
      <c r="J22" s="9"/>
      <c r="K22" s="58"/>
      <c r="L22" s="9"/>
      <c r="M22" s="8"/>
      <c r="N22" s="30"/>
    </row>
    <row r="23" spans="2:15" ht="18" customHeight="1">
      <c r="B23" s="69" t="s">
        <v>19</v>
      </c>
      <c r="C23" s="46"/>
      <c r="D23" s="17"/>
      <c r="E23" s="17"/>
      <c r="F23" s="8"/>
      <c r="G23" s="38"/>
      <c r="H23" s="39"/>
      <c r="I23" s="17"/>
      <c r="J23" s="9"/>
      <c r="K23" s="57"/>
      <c r="L23" s="9"/>
      <c r="M23" s="38"/>
      <c r="N23" s="37"/>
    </row>
    <row r="24" spans="2:15" ht="18" customHeight="1">
      <c r="B24" s="28" t="s">
        <v>18</v>
      </c>
      <c r="C24" s="46"/>
      <c r="D24" s="17"/>
      <c r="E24" s="17"/>
      <c r="F24" s="8"/>
      <c r="G24" s="38"/>
      <c r="H24" s="39"/>
      <c r="I24" s="17"/>
      <c r="J24" s="9"/>
      <c r="K24" s="57"/>
      <c r="L24" s="9"/>
      <c r="M24" s="38"/>
      <c r="N24" s="37"/>
    </row>
    <row r="25" spans="2:15" ht="18" customHeight="1">
      <c r="B25" s="28" t="s">
        <v>22</v>
      </c>
      <c r="C25" s="6"/>
      <c r="D25" s="17"/>
      <c r="E25" s="17"/>
      <c r="F25" s="8"/>
      <c r="G25" s="8"/>
      <c r="H25" s="17"/>
      <c r="I25" s="17"/>
      <c r="J25" s="9"/>
      <c r="K25" s="58"/>
      <c r="L25" s="9"/>
      <c r="M25" s="8"/>
      <c r="N25" s="30"/>
    </row>
    <row r="26" spans="2:15" ht="18" customHeight="1" thickBot="1">
      <c r="B26" s="28"/>
      <c r="C26" s="6"/>
      <c r="D26" s="17"/>
      <c r="E26" s="17"/>
      <c r="F26" s="8"/>
      <c r="G26" s="8"/>
      <c r="H26" s="17"/>
      <c r="I26" s="17"/>
      <c r="J26" s="9"/>
      <c r="K26" s="58"/>
      <c r="L26" s="9"/>
      <c r="M26" s="8"/>
      <c r="N26" s="30"/>
    </row>
    <row r="27" spans="2:15" ht="20.100000000000001" customHeight="1" thickTop="1" thickBot="1">
      <c r="B27" s="48" t="s">
        <v>12</v>
      </c>
      <c r="C27" s="49">
        <f>SUM(C13:C26)</f>
        <v>12568431.120000001</v>
      </c>
      <c r="D27" s="50"/>
      <c r="E27" s="49">
        <f>SUM(E13:E26)</f>
        <v>-4</v>
      </c>
      <c r="F27" s="51"/>
      <c r="G27" s="51">
        <f>SUM(G13:G26)</f>
        <v>14666867</v>
      </c>
      <c r="H27" s="50">
        <f>SUM(H14:H26)</f>
        <v>17948610</v>
      </c>
      <c r="I27" s="50"/>
      <c r="J27" s="52">
        <f>SUM(J13:J26)</f>
        <v>0</v>
      </c>
      <c r="K27" s="51">
        <f>SUM(K13:K26)</f>
        <v>45183904.120000005</v>
      </c>
      <c r="L27" s="52"/>
      <c r="M27" s="51">
        <f>SUM(M13:M26)</f>
        <v>21077992.699999999</v>
      </c>
      <c r="N27" s="53">
        <f>SUM(N13:N26)</f>
        <v>24105911.420000002</v>
      </c>
    </row>
    <row r="28" spans="2:15" ht="15" customHeight="1" thickTop="1"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5" ht="15" customHeight="1">
      <c r="B29" s="81" t="s">
        <v>31</v>
      </c>
      <c r="C29" s="79">
        <f>C27+E27</f>
        <v>12568427.120000001</v>
      </c>
      <c r="D29" s="7"/>
      <c r="E29" s="7"/>
      <c r="F29" s="7"/>
      <c r="G29" s="80" t="s">
        <v>32</v>
      </c>
      <c r="H29" s="79">
        <f>+G27+H27</f>
        <v>32615477</v>
      </c>
      <c r="I29" s="7"/>
      <c r="J29" s="7"/>
      <c r="K29" s="7"/>
      <c r="L29" s="7"/>
      <c r="M29" s="7"/>
      <c r="N29" s="7"/>
    </row>
    <row r="30" spans="2:15" ht="15" customHeight="1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2:15" ht="15" customHeight="1">
      <c r="B31" s="10"/>
      <c r="C31" s="11"/>
      <c r="D31" s="11"/>
      <c r="E31" s="11"/>
      <c r="F31" s="11"/>
      <c r="H31" s="11"/>
      <c r="I31" s="11"/>
      <c r="J31" s="11"/>
      <c r="K31" s="11"/>
      <c r="L31" s="11"/>
      <c r="M31" s="11"/>
      <c r="N31" s="11"/>
      <c r="O31" s="12"/>
    </row>
    <row r="32" spans="2:15" ht="15" customHeight="1">
      <c r="B32" s="10" t="s">
        <v>27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2:15" ht="15" customHeight="1">
      <c r="B33" s="10" t="s">
        <v>28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2:15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5" ht="15.75">
      <c r="B35" s="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5" ht="21" customHeight="1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15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</row>
    <row r="38" spans="2:15" ht="21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2:15" ht="21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2:15" ht="21.95" customHeigh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</sheetData>
  <mergeCells count="10">
    <mergeCell ref="B40:N40"/>
    <mergeCell ref="H10:I10"/>
    <mergeCell ref="H11:I11"/>
    <mergeCell ref="L11:M11"/>
    <mergeCell ref="B3:N3"/>
    <mergeCell ref="B5:N5"/>
    <mergeCell ref="B7:N7"/>
    <mergeCell ref="H9:I9"/>
    <mergeCell ref="B36:N36"/>
    <mergeCell ref="B38:N38"/>
  </mergeCells>
  <phoneticPr fontId="15" type="noConversion"/>
  <printOptions horizontalCentered="1"/>
  <pageMargins left="0" right="0" top="0.98425196850393704" bottom="0.59055118110236227" header="0" footer="0"/>
  <pageSetup scale="75" orientation="landscape" verticalDpi="0" r:id="rId1"/>
  <headerFooter alignWithMargins="0">
    <oddFooter>&amp;L&amp;D&amp;R
&amp;"Arial,Negrita Cursiva"CUENTA PUBLICA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CONACYTCtaPub</vt:lpstr>
    </vt:vector>
  </TitlesOfParts>
  <Company>INAOE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admoncontab</dc:creator>
  <cp:lastModifiedBy>Administracion</cp:lastModifiedBy>
  <cp:lastPrinted>2010-09-13T14:10:13Z</cp:lastPrinted>
  <dcterms:created xsi:type="dcterms:W3CDTF">1998-11-05T18:00:09Z</dcterms:created>
  <dcterms:modified xsi:type="dcterms:W3CDTF">2010-10-07T01:23:42Z</dcterms:modified>
</cp:coreProperties>
</file>