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Analitico FDOS.ADMON.DIC06" sheetId="1" r:id="rId1"/>
  </sheets>
  <definedNames>
    <definedName name="_xlnm.Print_Titles" localSheetId="0">'Analitico FDOS.ADMON.DIC06'!$1:$1</definedName>
  </definedNames>
  <calcPr fullCalcOnLoad="1"/>
</workbook>
</file>

<file path=xl/sharedStrings.xml><?xml version="1.0" encoding="utf-8"?>
<sst xmlns="http://schemas.openxmlformats.org/spreadsheetml/2006/main" count="50" uniqueCount="36">
  <si>
    <t>CUENTA</t>
  </si>
  <si>
    <t>PROYECTO</t>
  </si>
  <si>
    <t>SALDOS AL         31-DIC-05 GTO. CORRIENTE</t>
  </si>
  <si>
    <t>SALDOS AL         31-DIC-05 GTO. INVERSION</t>
  </si>
  <si>
    <t>TOTAL SALDOS AL 31-DIC-05</t>
  </si>
  <si>
    <t>MOVS. INVERSION AFECTAN A SALDO 2005</t>
  </si>
  <si>
    <t>INGRESOS      ENE-DIC/2006 GTO. CORRIENTE</t>
  </si>
  <si>
    <t>INGRESOS      ENE-DIC/2006 GTO. INVERSION</t>
  </si>
  <si>
    <t>TOTAL INGRESOS ACUMULADOS</t>
  </si>
  <si>
    <t>GTO. CORR. ACUMULADO AL 30-DIC-2006</t>
  </si>
  <si>
    <t>GTO. INVERSION ACUMULADO AL     30-DIC-2006</t>
  </si>
  <si>
    <t>TOTAL GASTOS ACUMULADOS</t>
  </si>
  <si>
    <t>SALDO POR EJERCER AL       30-DIC/2006</t>
  </si>
  <si>
    <t>SUBCUENTA</t>
  </si>
  <si>
    <t>Total general</t>
  </si>
  <si>
    <t>60107 - FONDOS EN ADMINISTRACION</t>
  </si>
  <si>
    <t>PY.GARFIO 1 S.V.</t>
  </si>
  <si>
    <t>PY. CONTADOR DE MOSCAS-UCD</t>
  </si>
  <si>
    <t>PY.ACTUALIZACION WESCAM-2003</t>
  </si>
  <si>
    <t>PY.DRA.CARRASCO ESPECTROGRAFO</t>
  </si>
  <si>
    <t>FUMEC/04 DR. WILFRIDO CALLEJA</t>
  </si>
  <si>
    <t>PY.INTEL DR. A. TORRES J.</t>
  </si>
  <si>
    <t>PY.FUMEC/2005 DR. WILFRIDO</t>
  </si>
  <si>
    <t>PY.MANTO. ALA RED DE IMAGENOLOGIA DRA.FEREGRINO</t>
  </si>
  <si>
    <t>GTM/UMASS</t>
  </si>
  <si>
    <t>FDOS.PYME 1677 DR.A.TORRES</t>
  </si>
  <si>
    <t>PY.TECNOLOGICA DE MEMS DR.WILFRIDO</t>
  </si>
  <si>
    <t>FDOS.PYME 1788 DR. A. TORRES</t>
  </si>
  <si>
    <t>PY.INTEL-INV DR.A.TORRES</t>
  </si>
  <si>
    <t>PY.NONLINEAR DR.R.RAMOS</t>
  </si>
  <si>
    <t>PY.LAB/MEMS-FUMEC-06 DR.TORRES</t>
  </si>
  <si>
    <t>60108 - CONVENIOS DE COLABORACION.</t>
  </si>
  <si>
    <t>PY.TEXAS INSTRUMENTS: GUILLERMO E.</t>
  </si>
  <si>
    <t>Total 60107 - FONDOS EN ADMINISTRACION</t>
  </si>
  <si>
    <t>Total 60108 - CONVENIOS DE COLABORACION.</t>
  </si>
  <si>
    <t>INGRESOS 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</si>
</sst>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7" fontId="1" fillId="2" borderId="1" xfId="0" applyNumberFormat="1" applyFont="1" applyFill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7" fontId="4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O22"/>
  <sheetViews>
    <sheetView tabSelected="1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43" sqref="C43"/>
    </sheetView>
  </sheetViews>
  <sheetFormatPr defaultColWidth="11.421875" defaultRowHeight="12.75" outlineLevelRow="2"/>
  <cols>
    <col min="1" max="1" width="0.42578125" style="3" customWidth="1"/>
    <col min="2" max="2" width="9.57421875" style="1" bestFit="1" customWidth="1"/>
    <col min="3" max="3" width="39.7109375" style="3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2" customFormat="1" ht="42.75" customHeight="1">
      <c r="A1" s="4" t="s">
        <v>0</v>
      </c>
      <c r="B1" s="5" t="s">
        <v>13</v>
      </c>
      <c r="C1" s="4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</row>
    <row r="2" spans="1:15" ht="11.25" outlineLevel="2">
      <c r="A2" s="7" t="s">
        <v>15</v>
      </c>
      <c r="B2" s="8">
        <v>6010770001</v>
      </c>
      <c r="C2" s="7" t="s">
        <v>16</v>
      </c>
      <c r="D2" s="9">
        <v>439376.24</v>
      </c>
      <c r="E2" s="9">
        <v>-200126.48</v>
      </c>
      <c r="F2" s="9">
        <f>D2+E2</f>
        <v>239249.75999999998</v>
      </c>
      <c r="G2" s="9">
        <v>0</v>
      </c>
      <c r="H2" s="9">
        <v>0</v>
      </c>
      <c r="I2" s="9">
        <v>0</v>
      </c>
      <c r="J2" s="9">
        <f>H2+I2-G2+F2</f>
        <v>239249.75999999998</v>
      </c>
      <c r="K2" s="9">
        <v>72488.07</v>
      </c>
      <c r="L2" s="9">
        <v>139186.48</v>
      </c>
      <c r="M2" s="9">
        <f>K2+L2</f>
        <v>211674.55000000002</v>
      </c>
      <c r="N2" s="9">
        <f>J2-M2</f>
        <v>27575.209999999963</v>
      </c>
      <c r="O2" s="1">
        <v>97</v>
      </c>
    </row>
    <row r="3" spans="1:15" ht="11.25" outlineLevel="2">
      <c r="A3" s="7" t="s">
        <v>15</v>
      </c>
      <c r="B3" s="8">
        <v>6010770002</v>
      </c>
      <c r="C3" s="7" t="s">
        <v>17</v>
      </c>
      <c r="D3" s="9">
        <v>737.68</v>
      </c>
      <c r="E3" s="9">
        <v>0</v>
      </c>
      <c r="F3" s="9">
        <f aca="true" t="shared" si="0" ref="F3:F18">D3+E3</f>
        <v>737.68</v>
      </c>
      <c r="G3" s="9">
        <v>0</v>
      </c>
      <c r="H3" s="9">
        <v>221514.49</v>
      </c>
      <c r="I3" s="9">
        <v>54750</v>
      </c>
      <c r="J3" s="9">
        <f aca="true" t="shared" si="1" ref="J3:J18">H3+I3-G3+F3</f>
        <v>277002.17</v>
      </c>
      <c r="K3" s="9">
        <v>204167.75</v>
      </c>
      <c r="L3" s="9">
        <v>21323.59</v>
      </c>
      <c r="M3" s="9">
        <f aca="true" t="shared" si="2" ref="M3:M18">K3+L3</f>
        <v>225491.34</v>
      </c>
      <c r="N3" s="9">
        <f aca="true" t="shared" si="3" ref="N3:N18">J3-M3</f>
        <v>51510.82999999999</v>
      </c>
      <c r="O3" s="1">
        <v>159</v>
      </c>
    </row>
    <row r="4" spans="1:15" ht="11.25" outlineLevel="2">
      <c r="A4" s="7" t="s">
        <v>15</v>
      </c>
      <c r="B4" s="8">
        <v>6010770003</v>
      </c>
      <c r="C4" s="7" t="s">
        <v>18</v>
      </c>
      <c r="D4" s="9">
        <v>27479.21</v>
      </c>
      <c r="E4" s="9">
        <v>-27479.21</v>
      </c>
      <c r="F4" s="9">
        <f t="shared" si="0"/>
        <v>0</v>
      </c>
      <c r="G4" s="9">
        <v>0</v>
      </c>
      <c r="H4" s="9">
        <v>0</v>
      </c>
      <c r="I4" s="9">
        <v>0</v>
      </c>
      <c r="J4" s="9">
        <f t="shared" si="1"/>
        <v>0</v>
      </c>
      <c r="K4" s="9">
        <v>0</v>
      </c>
      <c r="L4" s="9">
        <v>0</v>
      </c>
      <c r="M4" s="9">
        <f t="shared" si="2"/>
        <v>0</v>
      </c>
      <c r="N4" s="9">
        <f t="shared" si="3"/>
        <v>0</v>
      </c>
      <c r="O4" s="1">
        <v>182</v>
      </c>
    </row>
    <row r="5" spans="1:15" ht="11.25" outlineLevel="2">
      <c r="A5" s="7" t="s">
        <v>15</v>
      </c>
      <c r="B5" s="8">
        <v>6010770004</v>
      </c>
      <c r="C5" s="7" t="s">
        <v>19</v>
      </c>
      <c r="D5" s="9">
        <v>266421.2</v>
      </c>
      <c r="E5" s="9">
        <v>-8462.78</v>
      </c>
      <c r="F5" s="9">
        <f t="shared" si="0"/>
        <v>257958.42</v>
      </c>
      <c r="G5" s="9">
        <v>0</v>
      </c>
      <c r="H5" s="9">
        <v>0</v>
      </c>
      <c r="I5" s="9">
        <v>0</v>
      </c>
      <c r="J5" s="9">
        <f t="shared" si="1"/>
        <v>257958.42</v>
      </c>
      <c r="K5" s="9">
        <v>99317.89</v>
      </c>
      <c r="L5" s="9">
        <v>0</v>
      </c>
      <c r="M5" s="9">
        <f t="shared" si="2"/>
        <v>99317.89</v>
      </c>
      <c r="N5" s="9">
        <f t="shared" si="3"/>
        <v>158640.53000000003</v>
      </c>
      <c r="O5" s="1">
        <v>208</v>
      </c>
    </row>
    <row r="6" spans="1:15" ht="11.25" outlineLevel="2">
      <c r="A6" s="7" t="s">
        <v>15</v>
      </c>
      <c r="B6" s="8">
        <v>6010770005</v>
      </c>
      <c r="C6" s="7" t="s">
        <v>20</v>
      </c>
      <c r="D6" s="9">
        <v>-15314.9</v>
      </c>
      <c r="E6" s="9">
        <v>15314.9</v>
      </c>
      <c r="F6" s="9">
        <f t="shared" si="0"/>
        <v>0</v>
      </c>
      <c r="G6" s="9">
        <v>0</v>
      </c>
      <c r="H6" s="9">
        <v>0</v>
      </c>
      <c r="I6" s="9">
        <v>0</v>
      </c>
      <c r="J6" s="9">
        <f t="shared" si="1"/>
        <v>0</v>
      </c>
      <c r="K6" s="9">
        <v>0</v>
      </c>
      <c r="L6" s="9">
        <v>0</v>
      </c>
      <c r="M6" s="9">
        <f t="shared" si="2"/>
        <v>0</v>
      </c>
      <c r="N6" s="9">
        <f t="shared" si="3"/>
        <v>0</v>
      </c>
      <c r="O6" s="1">
        <v>215</v>
      </c>
    </row>
    <row r="7" spans="1:15" ht="11.25" outlineLevel="2">
      <c r="A7" s="7" t="s">
        <v>15</v>
      </c>
      <c r="B7" s="8">
        <v>6010770006</v>
      </c>
      <c r="C7" s="7" t="s">
        <v>21</v>
      </c>
      <c r="D7" s="9">
        <v>310.05</v>
      </c>
      <c r="E7" s="9">
        <v>0</v>
      </c>
      <c r="F7" s="9">
        <f t="shared" si="0"/>
        <v>310.05</v>
      </c>
      <c r="G7" s="9">
        <v>0</v>
      </c>
      <c r="H7" s="9">
        <v>8892</v>
      </c>
      <c r="I7" s="9">
        <v>0</v>
      </c>
      <c r="J7" s="9">
        <f t="shared" si="1"/>
        <v>9202.05</v>
      </c>
      <c r="K7" s="9">
        <v>8366.29</v>
      </c>
      <c r="L7" s="9">
        <v>0</v>
      </c>
      <c r="M7" s="9">
        <f t="shared" si="2"/>
        <v>8366.29</v>
      </c>
      <c r="N7" s="9">
        <f t="shared" si="3"/>
        <v>835.7599999999984</v>
      </c>
      <c r="O7" s="1">
        <v>221</v>
      </c>
    </row>
    <row r="8" spans="1:15" ht="11.25" outlineLevel="2">
      <c r="A8" s="7" t="s">
        <v>15</v>
      </c>
      <c r="B8" s="8">
        <v>6010770007</v>
      </c>
      <c r="C8" s="7" t="s">
        <v>22</v>
      </c>
      <c r="D8" s="9">
        <v>-147215.6</v>
      </c>
      <c r="E8" s="9">
        <v>2575685.19</v>
      </c>
      <c r="F8" s="9">
        <f t="shared" si="0"/>
        <v>2428469.59</v>
      </c>
      <c r="G8" s="9">
        <v>0</v>
      </c>
      <c r="H8" s="9">
        <v>0</v>
      </c>
      <c r="I8" s="9">
        <v>0</v>
      </c>
      <c r="J8" s="9">
        <f t="shared" si="1"/>
        <v>2428469.59</v>
      </c>
      <c r="K8" s="9">
        <v>600000</v>
      </c>
      <c r="L8" s="9">
        <v>1828469.59</v>
      </c>
      <c r="M8" s="9">
        <f t="shared" si="2"/>
        <v>2428469.59</v>
      </c>
      <c r="N8" s="9">
        <f t="shared" si="3"/>
        <v>0</v>
      </c>
      <c r="O8" s="1">
        <v>227</v>
      </c>
    </row>
    <row r="9" spans="1:15" ht="11.25" outlineLevel="2">
      <c r="A9" s="7" t="s">
        <v>15</v>
      </c>
      <c r="B9" s="8">
        <v>6010770008</v>
      </c>
      <c r="C9" s="7" t="s">
        <v>23</v>
      </c>
      <c r="D9" s="9">
        <v>79854.4</v>
      </c>
      <c r="E9" s="9">
        <v>0</v>
      </c>
      <c r="F9" s="9">
        <f t="shared" si="0"/>
        <v>79854.4</v>
      </c>
      <c r="G9" s="9">
        <v>0</v>
      </c>
      <c r="H9" s="9">
        <v>0</v>
      </c>
      <c r="I9" s="9">
        <v>0</v>
      </c>
      <c r="J9" s="9">
        <f t="shared" si="1"/>
        <v>79854.4</v>
      </c>
      <c r="K9" s="9">
        <v>76582.46</v>
      </c>
      <c r="L9" s="9">
        <v>0</v>
      </c>
      <c r="M9" s="9">
        <f t="shared" si="2"/>
        <v>76582.46</v>
      </c>
      <c r="N9" s="9">
        <f t="shared" si="3"/>
        <v>3271.939999999988</v>
      </c>
      <c r="O9" s="1">
        <v>245</v>
      </c>
    </row>
    <row r="10" spans="1:15" ht="11.25" outlineLevel="2">
      <c r="A10" s="7" t="s">
        <v>15</v>
      </c>
      <c r="B10" s="8">
        <v>6010770009</v>
      </c>
      <c r="C10" s="7" t="s">
        <v>24</v>
      </c>
      <c r="D10" s="9">
        <v>-281771.79</v>
      </c>
      <c r="E10" s="9">
        <v>356120.04</v>
      </c>
      <c r="F10" s="9">
        <f t="shared" si="0"/>
        <v>74348.25</v>
      </c>
      <c r="G10" s="9">
        <v>0</v>
      </c>
      <c r="H10" s="9">
        <v>0</v>
      </c>
      <c r="I10" s="9">
        <v>0</v>
      </c>
      <c r="J10" s="9">
        <f t="shared" si="1"/>
        <v>74348.25</v>
      </c>
      <c r="K10" s="9">
        <v>74348.24</v>
      </c>
      <c r="L10" s="9">
        <v>0.01</v>
      </c>
      <c r="M10" s="9">
        <f t="shared" si="2"/>
        <v>74348.25</v>
      </c>
      <c r="N10" s="9">
        <f t="shared" si="3"/>
        <v>0</v>
      </c>
      <c r="O10" s="1">
        <v>246</v>
      </c>
    </row>
    <row r="11" spans="1:15" ht="11.25" outlineLevel="2">
      <c r="A11" s="7" t="s">
        <v>15</v>
      </c>
      <c r="B11" s="8">
        <v>6010770010</v>
      </c>
      <c r="C11" s="7" t="s">
        <v>25</v>
      </c>
      <c r="D11" s="9">
        <v>0</v>
      </c>
      <c r="E11" s="9">
        <v>-58326.12</v>
      </c>
      <c r="F11" s="9">
        <f t="shared" si="0"/>
        <v>-58326.12</v>
      </c>
      <c r="G11" s="9">
        <v>0</v>
      </c>
      <c r="H11" s="9">
        <v>0</v>
      </c>
      <c r="I11" s="9">
        <v>1200000</v>
      </c>
      <c r="J11" s="9">
        <f t="shared" si="1"/>
        <v>1141673.88</v>
      </c>
      <c r="K11" s="9">
        <v>103428.36</v>
      </c>
      <c r="L11" s="9">
        <v>1038245.52</v>
      </c>
      <c r="M11" s="9">
        <f t="shared" si="2"/>
        <v>1141673.8800000001</v>
      </c>
      <c r="N11" s="9">
        <f t="shared" si="3"/>
        <v>0</v>
      </c>
      <c r="O11" s="1">
        <v>248</v>
      </c>
    </row>
    <row r="12" spans="1:15" ht="11.25" outlineLevel="2">
      <c r="A12" s="7" t="s">
        <v>15</v>
      </c>
      <c r="B12" s="8">
        <v>6010770011</v>
      </c>
      <c r="C12" s="7" t="s">
        <v>26</v>
      </c>
      <c r="D12" s="9">
        <v>0</v>
      </c>
      <c r="E12" s="9">
        <v>4461837.39</v>
      </c>
      <c r="F12" s="9">
        <f t="shared" si="0"/>
        <v>4461837.39</v>
      </c>
      <c r="G12" s="9">
        <v>0</v>
      </c>
      <c r="H12" s="9">
        <v>0</v>
      </c>
      <c r="I12" s="9">
        <v>0</v>
      </c>
      <c r="J12" s="9">
        <f t="shared" si="1"/>
        <v>4461837.39</v>
      </c>
      <c r="K12" s="9">
        <v>646494.97</v>
      </c>
      <c r="L12" s="9">
        <f>3817609.84-2284.92</f>
        <v>3815324.92</v>
      </c>
      <c r="M12" s="9">
        <f t="shared" si="2"/>
        <v>4461819.89</v>
      </c>
      <c r="N12" s="9">
        <f t="shared" si="3"/>
        <v>17.5</v>
      </c>
      <c r="O12" s="1">
        <v>249</v>
      </c>
    </row>
    <row r="13" spans="1:15" ht="11.25" outlineLevel="2">
      <c r="A13" s="7" t="s">
        <v>15</v>
      </c>
      <c r="B13" s="8">
        <v>6010770012</v>
      </c>
      <c r="C13" s="7" t="s">
        <v>27</v>
      </c>
      <c r="D13" s="9">
        <v>500000</v>
      </c>
      <c r="E13" s="9">
        <v>0</v>
      </c>
      <c r="F13" s="9">
        <f t="shared" si="0"/>
        <v>500000</v>
      </c>
      <c r="G13" s="9">
        <v>0</v>
      </c>
      <c r="H13" s="9">
        <v>0</v>
      </c>
      <c r="I13" s="9">
        <v>0</v>
      </c>
      <c r="J13" s="9">
        <f t="shared" si="1"/>
        <v>500000</v>
      </c>
      <c r="K13" s="9">
        <v>500000</v>
      </c>
      <c r="L13" s="9">
        <v>0</v>
      </c>
      <c r="M13" s="9">
        <f t="shared" si="2"/>
        <v>500000</v>
      </c>
      <c r="N13" s="9">
        <f t="shared" si="3"/>
        <v>0</v>
      </c>
      <c r="O13" s="1">
        <v>247</v>
      </c>
    </row>
    <row r="14" spans="1:15" ht="11.25" outlineLevel="2">
      <c r="A14" s="7" t="s">
        <v>15</v>
      </c>
      <c r="B14" s="8">
        <v>6010770013</v>
      </c>
      <c r="C14" s="7" t="s">
        <v>28</v>
      </c>
      <c r="D14" s="9">
        <v>0</v>
      </c>
      <c r="E14" s="9">
        <v>0</v>
      </c>
      <c r="F14" s="9">
        <f t="shared" si="0"/>
        <v>0</v>
      </c>
      <c r="G14" s="9">
        <v>0</v>
      </c>
      <c r="H14" s="9">
        <v>240961.5</v>
      </c>
      <c r="I14" s="9">
        <v>26773.5</v>
      </c>
      <c r="J14" s="9">
        <f t="shared" si="1"/>
        <v>267735</v>
      </c>
      <c r="K14" s="9">
        <v>80174.92</v>
      </c>
      <c r="L14" s="9">
        <v>94049.13</v>
      </c>
      <c r="M14" s="9">
        <f t="shared" si="2"/>
        <v>174224.05</v>
      </c>
      <c r="N14" s="9">
        <f t="shared" si="3"/>
        <v>93510.95000000001</v>
      </c>
      <c r="O14" s="1">
        <v>257</v>
      </c>
    </row>
    <row r="15" spans="1:15" ht="11.25" outlineLevel="2">
      <c r="A15" s="7" t="s">
        <v>15</v>
      </c>
      <c r="B15" s="8">
        <v>6010770014</v>
      </c>
      <c r="C15" s="7" t="s">
        <v>29</v>
      </c>
      <c r="D15" s="9">
        <v>0</v>
      </c>
      <c r="E15" s="9">
        <v>0</v>
      </c>
      <c r="F15" s="9">
        <f t="shared" si="0"/>
        <v>0</v>
      </c>
      <c r="G15" s="9">
        <v>0</v>
      </c>
      <c r="H15" s="9">
        <v>128589.2</v>
      </c>
      <c r="I15" s="9">
        <v>0</v>
      </c>
      <c r="J15" s="9">
        <f t="shared" si="1"/>
        <v>128589.2</v>
      </c>
      <c r="K15" s="9">
        <v>109919.46</v>
      </c>
      <c r="L15" s="9">
        <v>0</v>
      </c>
      <c r="M15" s="9">
        <f t="shared" si="2"/>
        <v>109919.46</v>
      </c>
      <c r="N15" s="9">
        <f t="shared" si="3"/>
        <v>18669.73999999999</v>
      </c>
      <c r="O15" s="1">
        <v>259</v>
      </c>
    </row>
    <row r="16" spans="1:15" ht="11.25" outlineLevel="2">
      <c r="A16" s="7" t="s">
        <v>15</v>
      </c>
      <c r="B16" s="8">
        <v>6010770015</v>
      </c>
      <c r="C16" s="7" t="s">
        <v>30</v>
      </c>
      <c r="D16" s="9">
        <v>0</v>
      </c>
      <c r="E16" s="9">
        <v>0</v>
      </c>
      <c r="F16" s="9">
        <f t="shared" si="0"/>
        <v>0</v>
      </c>
      <c r="G16" s="9">
        <v>0</v>
      </c>
      <c r="H16" s="9">
        <v>0</v>
      </c>
      <c r="I16" s="9">
        <v>10000000</v>
      </c>
      <c r="J16" s="9">
        <f t="shared" si="1"/>
        <v>10000000</v>
      </c>
      <c r="K16" s="9">
        <v>0</v>
      </c>
      <c r="L16" s="9">
        <v>0</v>
      </c>
      <c r="M16" s="9">
        <f t="shared" si="2"/>
        <v>0</v>
      </c>
      <c r="N16" s="9">
        <f t="shared" si="3"/>
        <v>10000000</v>
      </c>
      <c r="O16" s="1">
        <v>277</v>
      </c>
    </row>
    <row r="17" spans="1:14" ht="11.25" outlineLevel="1">
      <c r="A17" s="10" t="s">
        <v>33</v>
      </c>
      <c r="B17" s="8"/>
      <c r="C17" s="7"/>
      <c r="D17" s="12">
        <f aca="true" t="shared" si="4" ref="D17:N17">SUBTOTAL(9,D2:D16)</f>
        <v>869876.4900000002</v>
      </c>
      <c r="E17" s="12">
        <f t="shared" si="4"/>
        <v>7114562.93</v>
      </c>
      <c r="F17" s="12">
        <f t="shared" si="4"/>
        <v>7984439.42</v>
      </c>
      <c r="G17" s="12">
        <f t="shared" si="4"/>
        <v>0</v>
      </c>
      <c r="H17" s="12">
        <f t="shared" si="4"/>
        <v>599957.19</v>
      </c>
      <c r="I17" s="12">
        <f t="shared" si="4"/>
        <v>11281523.5</v>
      </c>
      <c r="J17" s="12">
        <f t="shared" si="4"/>
        <v>19865920.11</v>
      </c>
      <c r="K17" s="12">
        <f t="shared" si="4"/>
        <v>2575288.41</v>
      </c>
      <c r="L17" s="12">
        <f t="shared" si="4"/>
        <v>6936599.24</v>
      </c>
      <c r="M17" s="12">
        <f t="shared" si="4"/>
        <v>9511887.650000002</v>
      </c>
      <c r="N17" s="12">
        <f t="shared" si="4"/>
        <v>10354032.46</v>
      </c>
    </row>
    <row r="18" spans="1:15" ht="11.25" outlineLevel="2">
      <c r="A18" s="7" t="s">
        <v>31</v>
      </c>
      <c r="B18" s="8">
        <v>6010870001</v>
      </c>
      <c r="C18" s="7" t="s">
        <v>32</v>
      </c>
      <c r="D18" s="9">
        <v>260070.87</v>
      </c>
      <c r="E18" s="9">
        <v>181717.16</v>
      </c>
      <c r="F18" s="9">
        <f t="shared" si="0"/>
        <v>441788.03</v>
      </c>
      <c r="G18" s="9">
        <v>0</v>
      </c>
      <c r="H18" s="9">
        <v>0</v>
      </c>
      <c r="I18" s="9">
        <v>0</v>
      </c>
      <c r="J18" s="9">
        <f t="shared" si="1"/>
        <v>441788.03</v>
      </c>
      <c r="K18" s="9">
        <v>85779.38</v>
      </c>
      <c r="L18" s="9">
        <v>0</v>
      </c>
      <c r="M18" s="9">
        <f t="shared" si="2"/>
        <v>85779.38</v>
      </c>
      <c r="N18" s="9">
        <f t="shared" si="3"/>
        <v>356008.65</v>
      </c>
      <c r="O18" s="1">
        <v>122</v>
      </c>
    </row>
    <row r="19" spans="1:14" ht="11.25" outlineLevel="1">
      <c r="A19" s="11" t="s">
        <v>34</v>
      </c>
      <c r="B19" s="8"/>
      <c r="C19" s="7"/>
      <c r="D19" s="12">
        <f aca="true" t="shared" si="5" ref="D19:N19">SUBTOTAL(9,D18:D18)</f>
        <v>260070.87</v>
      </c>
      <c r="E19" s="12">
        <f t="shared" si="5"/>
        <v>181717.16</v>
      </c>
      <c r="F19" s="12">
        <f t="shared" si="5"/>
        <v>441788.03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441788.03</v>
      </c>
      <c r="K19" s="12">
        <f t="shared" si="5"/>
        <v>85779.38</v>
      </c>
      <c r="L19" s="12">
        <f t="shared" si="5"/>
        <v>0</v>
      </c>
      <c r="M19" s="12">
        <f t="shared" si="5"/>
        <v>85779.38</v>
      </c>
      <c r="N19" s="12">
        <f t="shared" si="5"/>
        <v>356008.65</v>
      </c>
    </row>
    <row r="20" spans="1:14" ht="11.25">
      <c r="A20" s="11" t="s">
        <v>14</v>
      </c>
      <c r="B20" s="8"/>
      <c r="C20" s="7"/>
      <c r="D20" s="13">
        <f aca="true" t="shared" si="6" ref="D20:N20">SUBTOTAL(9,D2:D19)</f>
        <v>1129947.3600000003</v>
      </c>
      <c r="E20" s="13">
        <f t="shared" si="6"/>
        <v>7296280.09</v>
      </c>
      <c r="F20" s="13">
        <f t="shared" si="6"/>
        <v>8426227.45</v>
      </c>
      <c r="G20" s="13">
        <f t="shared" si="6"/>
        <v>0</v>
      </c>
      <c r="H20" s="13">
        <f t="shared" si="6"/>
        <v>599957.19</v>
      </c>
      <c r="I20" s="13">
        <f t="shared" si="6"/>
        <v>11281523.5</v>
      </c>
      <c r="J20" s="13">
        <f t="shared" si="6"/>
        <v>20307708.14</v>
      </c>
      <c r="K20" s="13">
        <f t="shared" si="6"/>
        <v>2661067.79</v>
      </c>
      <c r="L20" s="13">
        <f t="shared" si="6"/>
        <v>6936599.24</v>
      </c>
      <c r="M20" s="13">
        <f t="shared" si="6"/>
        <v>9597667.030000003</v>
      </c>
      <c r="N20" s="13">
        <f t="shared" si="6"/>
        <v>10710041.110000001</v>
      </c>
    </row>
    <row r="21" spans="4:14" ht="11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4:14" ht="11.25">
      <c r="D22" s="14"/>
      <c r="E22" s="14"/>
      <c r="F22" s="14"/>
      <c r="G22" s="14"/>
      <c r="H22" s="14" t="s">
        <v>35</v>
      </c>
      <c r="I22" s="15">
        <f>+H20+I20</f>
        <v>11881480.69</v>
      </c>
      <c r="J22" s="14"/>
      <c r="K22" s="14"/>
      <c r="L22" s="14"/>
      <c r="M22" s="14"/>
      <c r="N22" s="14"/>
    </row>
  </sheetData>
  <printOptions/>
  <pageMargins left="0.2362204724409449" right="0.15748031496062992" top="1.1811023622047245" bottom="0.35433070866141736" header="0.07874015748031496" footer="0.07874015748031496"/>
  <pageSetup fitToHeight="1" fitToWidth="1" horizontalDpi="600" verticalDpi="600" orientation="landscape" scale="76" r:id="rId1"/>
  <headerFooter alignWithMargins="0">
    <oddHeader>&amp;C&amp;"Arial,Negrita"
INSTITUTO NACIONAL DE ASTROFISICA OPTICA Y ELECTRONICA
ANALITICO GLOBAL DE PROYECTOS EXTERNOS
EJERCICIO: 2006    PERIODO: ENERO-DICIEMBRE-12     F.F.: 5-APOYOS EXTERNOS</oddHeader>
    <oddFooter>&amp;L&amp;"Arial"&amp;8
06-Feb-2007 09:38&amp;R&amp;"Arial"&amp;8Hoja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2007-03-20T16:18:31Z</cp:lastPrinted>
  <dcterms:created xsi:type="dcterms:W3CDTF">2007-02-06T15:33:07Z</dcterms:created>
  <dcterms:modified xsi:type="dcterms:W3CDTF">2007-03-20T17:44:48Z</dcterms:modified>
  <cp:category/>
  <cp:version/>
  <cp:contentType/>
  <cp:contentStatus/>
</cp:coreProperties>
</file>