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F.5 Analitico ADMON" sheetId="1" r:id="rId1"/>
  </sheets>
  <definedNames>
    <definedName name="_xlnm.Print_Titles" localSheetId="0">'F.5 Analitico ADMON'!$1:$1</definedName>
  </definedNames>
  <calcPr fullCalcOnLoad="1"/>
</workbook>
</file>

<file path=xl/sharedStrings.xml><?xml version="1.0" encoding="utf-8"?>
<sst xmlns="http://schemas.openxmlformats.org/spreadsheetml/2006/main" count="89" uniqueCount="67">
  <si>
    <t>CUENTA</t>
  </si>
  <si>
    <t>SUBCUENTA</t>
  </si>
  <si>
    <t>Total general</t>
  </si>
  <si>
    <t>60107 - FONDOS EN ADMINISTRACION</t>
  </si>
  <si>
    <t>6010770001</t>
  </si>
  <si>
    <t>PY.GARFIO 1 S.V.</t>
  </si>
  <si>
    <t>6010770002</t>
  </si>
  <si>
    <t>PY. CONTADOR DE MOSCAS-UCD</t>
  </si>
  <si>
    <t>6010770004</t>
  </si>
  <si>
    <t>PY.DRA.CARRASCO ESPECTROGRAFO</t>
  </si>
  <si>
    <t>6010770005</t>
  </si>
  <si>
    <t>FUMEC/04 DR. WILFRIDO CALLEJA</t>
  </si>
  <si>
    <t>6010770006</t>
  </si>
  <si>
    <t>PY.INTEL DR. A. TORRES J.</t>
  </si>
  <si>
    <t>6010770007</t>
  </si>
  <si>
    <t>PY.FUMEC/2005 DR. WILFRIDO</t>
  </si>
  <si>
    <t>6010770008</t>
  </si>
  <si>
    <t>PY.MANTO. ALA RED DE IMAGENOLOGIA DRA.FEREGRINO</t>
  </si>
  <si>
    <t>6010770009</t>
  </si>
  <si>
    <t>GTM/UMASS</t>
  </si>
  <si>
    <t>6010770010</t>
  </si>
  <si>
    <t>FDOS.PIME 1677 DR.A.TORRES</t>
  </si>
  <si>
    <t>6010770011</t>
  </si>
  <si>
    <t>PY.TECNOLOGICA DE MEMS DR.WILFRIDO</t>
  </si>
  <si>
    <t>6010770012</t>
  </si>
  <si>
    <t>FDOS.PYME 1788 DR. A. TORRES</t>
  </si>
  <si>
    <t>6010770013</t>
  </si>
  <si>
    <t>PY.INTEL-INV DR.A.TORRES</t>
  </si>
  <si>
    <t>6010770014</t>
  </si>
  <si>
    <t>PY.NONLINEAR DR.R.RAMOS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</si>
  <si>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</si>
  <si>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</si>
  <si>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</si>
  <si>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</si>
  <si>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</si>
  <si>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</si>
  <si>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6010770018</t>
  </si>
  <si>
    <t>PY.DASJ10101/259/06 CUDI DR. A. LOPEZ</t>
  </si>
  <si>
    <t>6010770019</t>
  </si>
  <si>
    <t>GTM 2007 GOB.DEL EDO.</t>
  </si>
  <si>
    <t>6010770020</t>
  </si>
  <si>
    <t>PY.IEEE INT. DR. SARMIENTO</t>
  </si>
  <si>
    <t>6010770021</t>
  </si>
  <si>
    <t>PY.CIAM-2005 51839-K DR. R. RAMOS</t>
  </si>
  <si>
    <t>6010770022</t>
  </si>
  <si>
    <t>PY.HORNO SOLAR UNAM DR.VAQUEZ SERGIO</t>
  </si>
  <si>
    <t>6010770023</t>
  </si>
  <si>
    <t>PY. INTEL DR. MURPHY ARTEAGA</t>
  </si>
  <si>
    <t>6010770024</t>
  </si>
  <si>
    <t>PY. IEEE/FREECALE DR.MURPHY</t>
  </si>
  <si>
    <t>60108 - CONVENIOS DE COLABORACION.</t>
  </si>
  <si>
    <t>6010870001</t>
  </si>
  <si>
    <t>PY.TEXAS INSTRUMENTS: GUILLERMO E.</t>
  </si>
  <si>
    <t>Total 60107 - FONDOS EN ADMINISTRACION</t>
  </si>
  <si>
    <t>Total 60108 - CONVENIOS DE COLABORACION.</t>
  </si>
  <si>
    <t>PROYECTO</t>
  </si>
  <si>
    <t>SALDOS AL         31-DIC-07 GTO. CORRIENTE</t>
  </si>
  <si>
    <t>SALDOS AL         31-DIC-07 GTO. INVERSION</t>
  </si>
  <si>
    <t>TOTAL SALDOS AL 31-DIC-07</t>
  </si>
  <si>
    <t>MOVS. INVERSION AFECTAN A SALDO 2007</t>
  </si>
  <si>
    <t>INGRESOS      ENE-/2008 GTO. CORRIENTE</t>
  </si>
  <si>
    <t>INGRESOS      ENE-/2008 GTO. INVERSION</t>
  </si>
  <si>
    <t>TOTAL INGRESOS ACUMULADOS</t>
  </si>
  <si>
    <t>GTO. CORR. ACUMULADO AL 30--2008</t>
  </si>
  <si>
    <t>GTO. INVERSION ACUMULADO AL     30--2008</t>
  </si>
  <si>
    <t>TOTAL GASTOS ACUMULADOS</t>
  </si>
  <si>
    <t>SALDO POR EJERCER AL       30-/2008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</si>
</sst>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.00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pane ySplit="1" topLeftCell="BM2" activePane="bottomLeft" state="frozen"/>
      <selection pane="topLeft" activeCell="A1" sqref="A1"/>
      <selection pane="bottomLeft" activeCell="N28" sqref="N28"/>
    </sheetView>
  </sheetViews>
  <sheetFormatPr defaultColWidth="11.421875" defaultRowHeight="12.75" outlineLevelRow="2"/>
  <cols>
    <col min="1" max="1" width="1.1484375" style="5" customWidth="1"/>
    <col min="2" max="2" width="9.57421875" style="1" bestFit="1" customWidth="1"/>
    <col min="3" max="3" width="41.140625" style="5" bestFit="1" customWidth="1"/>
    <col min="4" max="4" width="10.00390625" style="3" bestFit="1" customWidth="1"/>
    <col min="5" max="6" width="10.8515625" style="3" bestFit="1" customWidth="1"/>
    <col min="7" max="7" width="9.00390625" style="3" bestFit="1" customWidth="1"/>
    <col min="8" max="9" width="11.00390625" style="3" bestFit="1" customWidth="1"/>
    <col min="10" max="10" width="10.8515625" style="3" bestFit="1" customWidth="1"/>
    <col min="11" max="11" width="11.7109375" style="3" customWidth="1"/>
    <col min="12" max="12" width="11.8515625" style="3" bestFit="1" customWidth="1"/>
    <col min="13" max="13" width="11.421875" style="3" bestFit="1" customWidth="1"/>
    <col min="14" max="14" width="10.00390625" style="3" bestFit="1" customWidth="1"/>
    <col min="15" max="15" width="0" style="1" hidden="1" customWidth="1"/>
    <col min="16" max="16384" width="11.421875" style="1" customWidth="1"/>
  </cols>
  <sheetData>
    <row r="1" spans="1:15" s="4" customFormat="1" ht="42.75" customHeight="1">
      <c r="A1" s="6" t="s">
        <v>0</v>
      </c>
      <c r="B1" s="7" t="s">
        <v>1</v>
      </c>
      <c r="C1" s="6" t="s">
        <v>55</v>
      </c>
      <c r="D1" s="11" t="s">
        <v>56</v>
      </c>
      <c r="E1" s="11" t="s">
        <v>57</v>
      </c>
      <c r="F1" s="11" t="s">
        <v>58</v>
      </c>
      <c r="G1" s="11" t="s">
        <v>59</v>
      </c>
      <c r="H1" s="11" t="s">
        <v>60</v>
      </c>
      <c r="I1" s="11" t="s">
        <v>61</v>
      </c>
      <c r="J1" s="11" t="s">
        <v>62</v>
      </c>
      <c r="K1" s="11" t="s">
        <v>63</v>
      </c>
      <c r="L1" s="11" t="s">
        <v>64</v>
      </c>
      <c r="M1" s="11" t="s">
        <v>65</v>
      </c>
      <c r="N1" s="11" t="s">
        <v>66</v>
      </c>
      <c r="O1" s="7"/>
    </row>
    <row r="2" spans="1:15" ht="11.25" outlineLevel="2">
      <c r="A2" s="8" t="s">
        <v>3</v>
      </c>
      <c r="B2" s="2" t="s">
        <v>4</v>
      </c>
      <c r="C2" s="8" t="s">
        <v>5</v>
      </c>
      <c r="D2" s="12">
        <v>27793.19</v>
      </c>
      <c r="E2" s="12">
        <v>0</v>
      </c>
      <c r="F2" s="12">
        <f>D2+E2</f>
        <v>27793.19</v>
      </c>
      <c r="G2" s="12">
        <v>0</v>
      </c>
      <c r="H2" s="12">
        <v>0</v>
      </c>
      <c r="I2" s="12">
        <v>0</v>
      </c>
      <c r="J2" s="12">
        <f>H2+I2-G2+F2</f>
        <v>27793.19</v>
      </c>
      <c r="K2" s="12">
        <v>0</v>
      </c>
      <c r="L2" s="12">
        <v>0</v>
      </c>
      <c r="M2" s="12">
        <f>K2+L2</f>
        <v>0</v>
      </c>
      <c r="N2" s="12">
        <f>J2-M2</f>
        <v>27793.19</v>
      </c>
      <c r="O2" s="2">
        <v>97</v>
      </c>
    </row>
    <row r="3" spans="1:15" ht="11.25" outlineLevel="2">
      <c r="A3" s="8" t="s">
        <v>3</v>
      </c>
      <c r="B3" s="2" t="s">
        <v>6</v>
      </c>
      <c r="C3" s="8" t="s">
        <v>7</v>
      </c>
      <c r="D3" s="12">
        <v>106097.83</v>
      </c>
      <c r="E3" s="12">
        <v>1626.45</v>
      </c>
      <c r="F3" s="12">
        <f aca="true" t="shared" si="0" ref="F3:F26">D3+E3</f>
        <v>107724.28</v>
      </c>
      <c r="G3" s="12">
        <v>0</v>
      </c>
      <c r="H3" s="12">
        <v>0</v>
      </c>
      <c r="I3" s="12">
        <v>0</v>
      </c>
      <c r="J3" s="12">
        <f aca="true" t="shared" si="1" ref="J3:J26">H3+I3-G3+F3</f>
        <v>107724.28</v>
      </c>
      <c r="K3" s="12">
        <v>78652.49</v>
      </c>
      <c r="L3" s="12">
        <v>0</v>
      </c>
      <c r="M3" s="12">
        <f aca="true" t="shared" si="2" ref="M3:M26">K3+L3</f>
        <v>78652.49</v>
      </c>
      <c r="N3" s="12">
        <f aca="true" t="shared" si="3" ref="N3:N26">J3-M3</f>
        <v>29071.789999999994</v>
      </c>
      <c r="O3" s="2">
        <v>159</v>
      </c>
    </row>
    <row r="4" spans="1:15" ht="11.25" outlineLevel="2">
      <c r="A4" s="8" t="s">
        <v>3</v>
      </c>
      <c r="B4" s="2" t="s">
        <v>8</v>
      </c>
      <c r="C4" s="8" t="s">
        <v>9</v>
      </c>
      <c r="D4" s="12">
        <v>0</v>
      </c>
      <c r="E4" s="12">
        <v>0</v>
      </c>
      <c r="F4" s="12">
        <f t="shared" si="0"/>
        <v>0</v>
      </c>
      <c r="G4" s="12">
        <v>0</v>
      </c>
      <c r="H4" s="12">
        <v>0</v>
      </c>
      <c r="I4" s="12">
        <v>0</v>
      </c>
      <c r="J4" s="12">
        <f t="shared" si="1"/>
        <v>0</v>
      </c>
      <c r="K4" s="12">
        <v>0</v>
      </c>
      <c r="L4" s="12">
        <v>0</v>
      </c>
      <c r="M4" s="12">
        <f t="shared" si="2"/>
        <v>0</v>
      </c>
      <c r="N4" s="12">
        <f t="shared" si="3"/>
        <v>0</v>
      </c>
      <c r="O4" s="2">
        <v>208</v>
      </c>
    </row>
    <row r="5" spans="1:15" ht="11.25" outlineLevel="2">
      <c r="A5" s="8" t="s">
        <v>3</v>
      </c>
      <c r="B5" s="2" t="s">
        <v>10</v>
      </c>
      <c r="C5" s="8" t="s">
        <v>11</v>
      </c>
      <c r="D5" s="12">
        <v>0</v>
      </c>
      <c r="E5" s="12">
        <v>0</v>
      </c>
      <c r="F5" s="12">
        <f t="shared" si="0"/>
        <v>0</v>
      </c>
      <c r="G5" s="12">
        <v>0</v>
      </c>
      <c r="H5" s="12">
        <v>0</v>
      </c>
      <c r="I5" s="12">
        <v>0</v>
      </c>
      <c r="J5" s="12">
        <f t="shared" si="1"/>
        <v>0</v>
      </c>
      <c r="K5" s="12">
        <v>0</v>
      </c>
      <c r="L5" s="12">
        <v>0</v>
      </c>
      <c r="M5" s="12">
        <f t="shared" si="2"/>
        <v>0</v>
      </c>
      <c r="N5" s="12">
        <f t="shared" si="3"/>
        <v>0</v>
      </c>
      <c r="O5" s="2">
        <v>215</v>
      </c>
    </row>
    <row r="6" spans="1:15" ht="11.25" outlineLevel="2">
      <c r="A6" s="8" t="s">
        <v>3</v>
      </c>
      <c r="B6" s="2" t="s">
        <v>12</v>
      </c>
      <c r="C6" s="8" t="s">
        <v>13</v>
      </c>
      <c r="D6" s="12">
        <v>835.76</v>
      </c>
      <c r="E6" s="12">
        <v>0</v>
      </c>
      <c r="F6" s="12">
        <f t="shared" si="0"/>
        <v>835.76</v>
      </c>
      <c r="G6" s="12">
        <v>0</v>
      </c>
      <c r="H6" s="12">
        <v>0</v>
      </c>
      <c r="I6" s="12">
        <v>0</v>
      </c>
      <c r="J6" s="12">
        <f t="shared" si="1"/>
        <v>835.76</v>
      </c>
      <c r="K6" s="12">
        <v>0</v>
      </c>
      <c r="L6" s="12">
        <v>0</v>
      </c>
      <c r="M6" s="12">
        <f t="shared" si="2"/>
        <v>0</v>
      </c>
      <c r="N6" s="12">
        <f t="shared" si="3"/>
        <v>835.76</v>
      </c>
      <c r="O6" s="2">
        <v>221</v>
      </c>
    </row>
    <row r="7" spans="1:15" ht="11.25" outlineLevel="2">
      <c r="A7" s="8" t="s">
        <v>3</v>
      </c>
      <c r="B7" s="2" t="s">
        <v>14</v>
      </c>
      <c r="C7" s="8" t="s">
        <v>15</v>
      </c>
      <c r="D7" s="12">
        <v>0</v>
      </c>
      <c r="E7" s="12">
        <v>0</v>
      </c>
      <c r="F7" s="12">
        <f t="shared" si="0"/>
        <v>0</v>
      </c>
      <c r="G7" s="12">
        <v>0</v>
      </c>
      <c r="H7" s="12">
        <v>0</v>
      </c>
      <c r="I7" s="12">
        <v>0</v>
      </c>
      <c r="J7" s="12">
        <f t="shared" si="1"/>
        <v>0</v>
      </c>
      <c r="K7" s="12">
        <v>0</v>
      </c>
      <c r="L7" s="12">
        <v>0</v>
      </c>
      <c r="M7" s="12">
        <f t="shared" si="2"/>
        <v>0</v>
      </c>
      <c r="N7" s="12">
        <f t="shared" si="3"/>
        <v>0</v>
      </c>
      <c r="O7" s="2">
        <v>227</v>
      </c>
    </row>
    <row r="8" spans="1:15" ht="11.25" outlineLevel="2">
      <c r="A8" s="8" t="s">
        <v>3</v>
      </c>
      <c r="B8" s="2" t="s">
        <v>16</v>
      </c>
      <c r="C8" s="8" t="s">
        <v>17</v>
      </c>
      <c r="D8" s="12">
        <v>3271.94</v>
      </c>
      <c r="E8" s="12">
        <v>0</v>
      </c>
      <c r="F8" s="12">
        <f t="shared" si="0"/>
        <v>3271.94</v>
      </c>
      <c r="G8" s="12">
        <v>0</v>
      </c>
      <c r="H8" s="12">
        <v>0</v>
      </c>
      <c r="I8" s="12">
        <v>0</v>
      </c>
      <c r="J8" s="12">
        <f t="shared" si="1"/>
        <v>3271.94</v>
      </c>
      <c r="K8" s="12">
        <v>0</v>
      </c>
      <c r="L8" s="12">
        <v>0</v>
      </c>
      <c r="M8" s="12">
        <f t="shared" si="2"/>
        <v>0</v>
      </c>
      <c r="N8" s="12">
        <f t="shared" si="3"/>
        <v>3271.94</v>
      </c>
      <c r="O8" s="2">
        <v>245</v>
      </c>
    </row>
    <row r="9" spans="1:15" ht="11.25" outlineLevel="2">
      <c r="A9" s="8" t="s">
        <v>3</v>
      </c>
      <c r="B9" s="2" t="s">
        <v>18</v>
      </c>
      <c r="C9" s="8" t="s">
        <v>19</v>
      </c>
      <c r="D9" s="12">
        <v>0</v>
      </c>
      <c r="E9" s="12">
        <v>0</v>
      </c>
      <c r="F9" s="12">
        <f t="shared" si="0"/>
        <v>0</v>
      </c>
      <c r="G9" s="12">
        <v>0</v>
      </c>
      <c r="H9" s="12">
        <v>0</v>
      </c>
      <c r="I9" s="12">
        <v>0</v>
      </c>
      <c r="J9" s="12">
        <f t="shared" si="1"/>
        <v>0</v>
      </c>
      <c r="K9" s="12">
        <v>0</v>
      </c>
      <c r="L9" s="12">
        <v>0</v>
      </c>
      <c r="M9" s="12">
        <f t="shared" si="2"/>
        <v>0</v>
      </c>
      <c r="N9" s="12">
        <f t="shared" si="3"/>
        <v>0</v>
      </c>
      <c r="O9" s="2">
        <v>246</v>
      </c>
    </row>
    <row r="10" spans="1:15" ht="11.25" outlineLevel="2">
      <c r="A10" s="8" t="s">
        <v>3</v>
      </c>
      <c r="B10" s="2" t="s">
        <v>20</v>
      </c>
      <c r="C10" s="8" t="s">
        <v>21</v>
      </c>
      <c r="D10" s="12">
        <v>0</v>
      </c>
      <c r="E10" s="12">
        <v>0</v>
      </c>
      <c r="F10" s="12">
        <f t="shared" si="0"/>
        <v>0</v>
      </c>
      <c r="G10" s="12">
        <v>0</v>
      </c>
      <c r="H10" s="12">
        <v>0</v>
      </c>
      <c r="I10" s="12">
        <v>0</v>
      </c>
      <c r="J10" s="12">
        <f t="shared" si="1"/>
        <v>0</v>
      </c>
      <c r="K10" s="12">
        <v>0</v>
      </c>
      <c r="L10" s="12">
        <v>0</v>
      </c>
      <c r="M10" s="12">
        <f t="shared" si="2"/>
        <v>0</v>
      </c>
      <c r="N10" s="12">
        <f t="shared" si="3"/>
        <v>0</v>
      </c>
      <c r="O10" s="2">
        <v>248</v>
      </c>
    </row>
    <row r="11" spans="1:15" ht="11.25" outlineLevel="2">
      <c r="A11" s="8" t="s">
        <v>3</v>
      </c>
      <c r="B11" s="2" t="s">
        <v>22</v>
      </c>
      <c r="C11" s="8" t="s">
        <v>23</v>
      </c>
      <c r="D11" s="12">
        <v>0</v>
      </c>
      <c r="E11" s="12">
        <v>644.67</v>
      </c>
      <c r="F11" s="12">
        <f t="shared" si="0"/>
        <v>644.67</v>
      </c>
      <c r="G11" s="12">
        <v>0</v>
      </c>
      <c r="H11" s="12">
        <v>0</v>
      </c>
      <c r="I11" s="12">
        <v>0</v>
      </c>
      <c r="J11" s="12">
        <f t="shared" si="1"/>
        <v>644.67</v>
      </c>
      <c r="K11" s="12">
        <v>0</v>
      </c>
      <c r="L11" s="12">
        <v>0</v>
      </c>
      <c r="M11" s="12">
        <f t="shared" si="2"/>
        <v>0</v>
      </c>
      <c r="N11" s="12">
        <f t="shared" si="3"/>
        <v>644.67</v>
      </c>
      <c r="O11" s="2">
        <v>249</v>
      </c>
    </row>
    <row r="12" spans="1:15" ht="11.25" outlineLevel="2">
      <c r="A12" s="8" t="s">
        <v>3</v>
      </c>
      <c r="B12" s="2" t="s">
        <v>24</v>
      </c>
      <c r="C12" s="8" t="s">
        <v>25</v>
      </c>
      <c r="D12" s="12">
        <v>0</v>
      </c>
      <c r="E12" s="12">
        <v>0</v>
      </c>
      <c r="F12" s="12">
        <f t="shared" si="0"/>
        <v>0</v>
      </c>
      <c r="G12" s="12">
        <v>0</v>
      </c>
      <c r="H12" s="12">
        <v>0</v>
      </c>
      <c r="I12" s="12">
        <v>0</v>
      </c>
      <c r="J12" s="12">
        <f t="shared" si="1"/>
        <v>0</v>
      </c>
      <c r="K12" s="12">
        <v>0</v>
      </c>
      <c r="L12" s="12">
        <v>0</v>
      </c>
      <c r="M12" s="12">
        <f t="shared" si="2"/>
        <v>0</v>
      </c>
      <c r="N12" s="12">
        <f t="shared" si="3"/>
        <v>0</v>
      </c>
      <c r="O12" s="2">
        <v>247</v>
      </c>
    </row>
    <row r="13" spans="1:15" ht="11.25" outlineLevel="2">
      <c r="A13" s="8" t="s">
        <v>3</v>
      </c>
      <c r="B13" s="2" t="s">
        <v>26</v>
      </c>
      <c r="C13" s="8" t="s">
        <v>27</v>
      </c>
      <c r="D13" s="12">
        <v>436858.62</v>
      </c>
      <c r="E13" s="12">
        <v>17643.99</v>
      </c>
      <c r="F13" s="12">
        <f t="shared" si="0"/>
        <v>454502.61</v>
      </c>
      <c r="G13" s="12">
        <v>0</v>
      </c>
      <c r="H13" s="12">
        <v>0</v>
      </c>
      <c r="I13" s="12">
        <v>0</v>
      </c>
      <c r="J13" s="12">
        <f t="shared" si="1"/>
        <v>454502.61</v>
      </c>
      <c r="K13" s="12">
        <v>21688.77</v>
      </c>
      <c r="L13" s="12">
        <v>16387.66</v>
      </c>
      <c r="M13" s="12">
        <f t="shared" si="2"/>
        <v>38076.43</v>
      </c>
      <c r="N13" s="12">
        <f t="shared" si="3"/>
        <v>416426.18</v>
      </c>
      <c r="O13" s="2">
        <v>257</v>
      </c>
    </row>
    <row r="14" spans="1:15" ht="11.25" outlineLevel="2">
      <c r="A14" s="8" t="s">
        <v>3</v>
      </c>
      <c r="B14" s="2" t="s">
        <v>28</v>
      </c>
      <c r="C14" s="8" t="s">
        <v>29</v>
      </c>
      <c r="D14" s="12">
        <v>48373.04</v>
      </c>
      <c r="E14" s="12">
        <v>0</v>
      </c>
      <c r="F14" s="12">
        <f t="shared" si="0"/>
        <v>48373.04</v>
      </c>
      <c r="G14" s="12">
        <v>0</v>
      </c>
      <c r="H14" s="12">
        <v>48017.8</v>
      </c>
      <c r="I14" s="12">
        <v>0</v>
      </c>
      <c r="J14" s="12">
        <f t="shared" si="1"/>
        <v>96390.84</v>
      </c>
      <c r="K14" s="12">
        <v>58559.4</v>
      </c>
      <c r="L14" s="12">
        <v>37777.06</v>
      </c>
      <c r="M14" s="12">
        <f t="shared" si="2"/>
        <v>96336.45999999999</v>
      </c>
      <c r="N14" s="12">
        <f t="shared" si="3"/>
        <v>54.38000000000466</v>
      </c>
      <c r="O14" s="2">
        <v>259</v>
      </c>
    </row>
    <row r="15" spans="1:15" ht="11.25" outlineLevel="2">
      <c r="A15" s="8" t="s">
        <v>3</v>
      </c>
      <c r="B15" s="2" t="s">
        <v>30</v>
      </c>
      <c r="C15" s="8" t="s">
        <v>31</v>
      </c>
      <c r="D15" s="12">
        <v>0</v>
      </c>
      <c r="E15" s="12">
        <v>7958777.19</v>
      </c>
      <c r="F15" s="12">
        <f t="shared" si="0"/>
        <v>7958777.19</v>
      </c>
      <c r="G15" s="12">
        <v>0</v>
      </c>
      <c r="H15" s="12">
        <v>0</v>
      </c>
      <c r="I15" s="12">
        <v>0</v>
      </c>
      <c r="J15" s="12">
        <f t="shared" si="1"/>
        <v>7958777.19</v>
      </c>
      <c r="K15" s="12">
        <v>0</v>
      </c>
      <c r="L15" s="12">
        <v>7958779.25</v>
      </c>
      <c r="M15" s="12">
        <f t="shared" si="2"/>
        <v>7958779.25</v>
      </c>
      <c r="N15" s="12">
        <f t="shared" si="3"/>
        <v>-2.059999999590218</v>
      </c>
      <c r="O15" s="2">
        <v>277</v>
      </c>
    </row>
    <row r="16" spans="1:15" ht="11.25" outlineLevel="2">
      <c r="A16" s="8" t="s">
        <v>3</v>
      </c>
      <c r="B16" s="2" t="s">
        <v>32</v>
      </c>
      <c r="C16" s="8" t="s">
        <v>33</v>
      </c>
      <c r="D16" s="12">
        <v>911944.36</v>
      </c>
      <c r="E16" s="12">
        <v>533010.35</v>
      </c>
      <c r="F16" s="12">
        <f t="shared" si="0"/>
        <v>1444954.71</v>
      </c>
      <c r="G16" s="12">
        <v>0</v>
      </c>
      <c r="H16" s="12">
        <v>322527</v>
      </c>
      <c r="I16" s="12">
        <v>569797.7</v>
      </c>
      <c r="J16" s="12">
        <f t="shared" si="1"/>
        <v>2337279.41</v>
      </c>
      <c r="K16" s="12">
        <v>89072.7</v>
      </c>
      <c r="L16" s="12">
        <v>495309.06</v>
      </c>
      <c r="M16" s="12">
        <f t="shared" si="2"/>
        <v>584381.76</v>
      </c>
      <c r="N16" s="12">
        <f t="shared" si="3"/>
        <v>1752897.6500000001</v>
      </c>
      <c r="O16" s="2">
        <v>279</v>
      </c>
    </row>
    <row r="17" spans="1:15" ht="11.25" outlineLevel="2">
      <c r="A17" s="8" t="s">
        <v>3</v>
      </c>
      <c r="B17" s="2" t="s">
        <v>34</v>
      </c>
      <c r="C17" s="8" t="s">
        <v>35</v>
      </c>
      <c r="D17" s="12">
        <v>0</v>
      </c>
      <c r="E17" s="12">
        <v>0</v>
      </c>
      <c r="F17" s="12">
        <f t="shared" si="0"/>
        <v>0</v>
      </c>
      <c r="G17" s="12">
        <v>0</v>
      </c>
      <c r="H17" s="12">
        <v>0</v>
      </c>
      <c r="I17" s="12">
        <v>0</v>
      </c>
      <c r="J17" s="12">
        <f t="shared" si="1"/>
        <v>0</v>
      </c>
      <c r="K17" s="12">
        <v>0</v>
      </c>
      <c r="L17" s="12">
        <v>0</v>
      </c>
      <c r="M17" s="12">
        <f t="shared" si="2"/>
        <v>0</v>
      </c>
      <c r="N17" s="12">
        <f t="shared" si="3"/>
        <v>0</v>
      </c>
      <c r="O17" s="2">
        <v>286</v>
      </c>
    </row>
    <row r="18" spans="1:15" ht="11.25" outlineLevel="2">
      <c r="A18" s="8" t="s">
        <v>3</v>
      </c>
      <c r="B18" s="2" t="s">
        <v>36</v>
      </c>
      <c r="C18" s="8" t="s">
        <v>37</v>
      </c>
      <c r="D18" s="12">
        <v>46703.42</v>
      </c>
      <c r="E18" s="12">
        <v>0</v>
      </c>
      <c r="F18" s="12">
        <f t="shared" si="0"/>
        <v>46703.42</v>
      </c>
      <c r="G18" s="12">
        <v>0</v>
      </c>
      <c r="H18" s="12">
        <v>0</v>
      </c>
      <c r="I18" s="12">
        <v>0</v>
      </c>
      <c r="J18" s="12">
        <f t="shared" si="1"/>
        <v>46703.42</v>
      </c>
      <c r="K18" s="12">
        <v>10500</v>
      </c>
      <c r="L18" s="12">
        <v>0</v>
      </c>
      <c r="M18" s="12">
        <f t="shared" si="2"/>
        <v>10500</v>
      </c>
      <c r="N18" s="12">
        <f t="shared" si="3"/>
        <v>36203.42</v>
      </c>
      <c r="O18" s="2">
        <v>300</v>
      </c>
    </row>
    <row r="19" spans="1:15" ht="11.25" outlineLevel="2">
      <c r="A19" s="8" t="s">
        <v>3</v>
      </c>
      <c r="B19" s="2" t="s">
        <v>38</v>
      </c>
      <c r="C19" s="8" t="s">
        <v>39</v>
      </c>
      <c r="D19" s="12">
        <v>0</v>
      </c>
      <c r="E19" s="12">
        <v>16707937.85</v>
      </c>
      <c r="F19" s="12">
        <f t="shared" si="0"/>
        <v>16707937.85</v>
      </c>
      <c r="G19" s="12">
        <v>0</v>
      </c>
      <c r="H19" s="12">
        <v>0</v>
      </c>
      <c r="I19" s="12">
        <v>0</v>
      </c>
      <c r="J19" s="12">
        <f t="shared" si="1"/>
        <v>16707937.85</v>
      </c>
      <c r="K19" s="12">
        <v>0</v>
      </c>
      <c r="L19" s="12">
        <v>16707938.25</v>
      </c>
      <c r="M19" s="12">
        <f t="shared" si="2"/>
        <v>16707938.25</v>
      </c>
      <c r="N19" s="12">
        <f t="shared" si="3"/>
        <v>-0.40000000037252903</v>
      </c>
      <c r="O19" s="2">
        <v>304</v>
      </c>
    </row>
    <row r="20" spans="1:15" ht="11.25" outlineLevel="2">
      <c r="A20" s="8" t="s">
        <v>3</v>
      </c>
      <c r="B20" s="2" t="s">
        <v>40</v>
      </c>
      <c r="C20" s="8" t="s">
        <v>41</v>
      </c>
      <c r="D20" s="12">
        <v>29430.3</v>
      </c>
      <c r="E20" s="12">
        <v>0</v>
      </c>
      <c r="F20" s="12">
        <f t="shared" si="0"/>
        <v>29430.3</v>
      </c>
      <c r="G20" s="12">
        <v>0</v>
      </c>
      <c r="H20" s="12">
        <v>5151.6</v>
      </c>
      <c r="I20" s="12">
        <v>20606.4</v>
      </c>
      <c r="J20" s="12">
        <f t="shared" si="1"/>
        <v>55188.3</v>
      </c>
      <c r="K20" s="12">
        <v>0</v>
      </c>
      <c r="L20" s="12">
        <v>14857.41</v>
      </c>
      <c r="M20" s="12">
        <f t="shared" si="2"/>
        <v>14857.41</v>
      </c>
      <c r="N20" s="12">
        <f t="shared" si="3"/>
        <v>40330.89</v>
      </c>
      <c r="O20" s="2">
        <v>321</v>
      </c>
    </row>
    <row r="21" spans="1:15" ht="11.25" outlineLevel="2">
      <c r="A21" s="8" t="s">
        <v>3</v>
      </c>
      <c r="B21" s="2" t="s">
        <v>42</v>
      </c>
      <c r="C21" s="8" t="s">
        <v>43</v>
      </c>
      <c r="D21" s="12">
        <v>0</v>
      </c>
      <c r="E21" s="12">
        <v>0</v>
      </c>
      <c r="F21" s="12">
        <f t="shared" si="0"/>
        <v>0</v>
      </c>
      <c r="G21" s="12">
        <v>0</v>
      </c>
      <c r="H21" s="12">
        <v>27308</v>
      </c>
      <c r="I21" s="12">
        <v>0</v>
      </c>
      <c r="J21" s="12">
        <f t="shared" si="1"/>
        <v>27308</v>
      </c>
      <c r="K21" s="12">
        <v>27308</v>
      </c>
      <c r="L21" s="12">
        <v>0</v>
      </c>
      <c r="M21" s="12">
        <f t="shared" si="2"/>
        <v>27308</v>
      </c>
      <c r="N21" s="12">
        <f t="shared" si="3"/>
        <v>0</v>
      </c>
      <c r="O21" s="2">
        <v>324</v>
      </c>
    </row>
    <row r="22" spans="1:15" ht="11.25" outlineLevel="2">
      <c r="A22" s="8" t="s">
        <v>3</v>
      </c>
      <c r="B22" s="2" t="s">
        <v>44</v>
      </c>
      <c r="C22" s="8" t="s">
        <v>45</v>
      </c>
      <c r="D22" s="12">
        <v>0</v>
      </c>
      <c r="E22" s="12">
        <v>0</v>
      </c>
      <c r="F22" s="12">
        <f t="shared" si="0"/>
        <v>0</v>
      </c>
      <c r="G22" s="12">
        <v>0</v>
      </c>
      <c r="H22" s="12">
        <v>1895652.18</v>
      </c>
      <c r="I22" s="12">
        <v>800000</v>
      </c>
      <c r="J22" s="12">
        <f t="shared" si="1"/>
        <v>2695652.1799999997</v>
      </c>
      <c r="K22" s="12">
        <v>226978.23</v>
      </c>
      <c r="L22" s="12">
        <v>60853.4</v>
      </c>
      <c r="M22" s="12">
        <f t="shared" si="2"/>
        <v>287831.63</v>
      </c>
      <c r="N22" s="12">
        <f t="shared" si="3"/>
        <v>2407820.55</v>
      </c>
      <c r="O22" s="2">
        <v>334</v>
      </c>
    </row>
    <row r="23" spans="1:15" ht="11.25" outlineLevel="2">
      <c r="A23" s="8" t="s">
        <v>3</v>
      </c>
      <c r="B23" s="2" t="s">
        <v>46</v>
      </c>
      <c r="C23" s="8" t="s">
        <v>47</v>
      </c>
      <c r="D23" s="12">
        <v>0</v>
      </c>
      <c r="E23" s="12">
        <v>0</v>
      </c>
      <c r="F23" s="12">
        <f t="shared" si="0"/>
        <v>0</v>
      </c>
      <c r="G23" s="12">
        <v>0</v>
      </c>
      <c r="H23" s="12">
        <v>81437.8</v>
      </c>
      <c r="I23" s="12">
        <v>28562.2</v>
      </c>
      <c r="J23" s="12">
        <f t="shared" si="1"/>
        <v>110000</v>
      </c>
      <c r="K23" s="12">
        <v>46823.5</v>
      </c>
      <c r="L23" s="12">
        <v>44920.2</v>
      </c>
      <c r="M23" s="12">
        <f t="shared" si="2"/>
        <v>91743.7</v>
      </c>
      <c r="N23" s="12">
        <f t="shared" si="3"/>
        <v>18256.300000000003</v>
      </c>
      <c r="O23" s="2">
        <v>347</v>
      </c>
    </row>
    <row r="24" spans="1:15" ht="11.25" outlineLevel="2">
      <c r="A24" s="8" t="s">
        <v>3</v>
      </c>
      <c r="B24" s="2" t="s">
        <v>48</v>
      </c>
      <c r="C24" s="8" t="s">
        <v>49</v>
      </c>
      <c r="D24" s="12">
        <v>0</v>
      </c>
      <c r="E24" s="12">
        <v>0</v>
      </c>
      <c r="F24" s="12">
        <f t="shared" si="0"/>
        <v>0</v>
      </c>
      <c r="G24" s="12">
        <v>0</v>
      </c>
      <c r="H24" s="12">
        <v>92173.85</v>
      </c>
      <c r="I24" s="12">
        <v>17664</v>
      </c>
      <c r="J24" s="12">
        <f t="shared" si="1"/>
        <v>109837.85</v>
      </c>
      <c r="K24" s="12">
        <v>0</v>
      </c>
      <c r="L24" s="12">
        <v>0</v>
      </c>
      <c r="M24" s="12">
        <f t="shared" si="2"/>
        <v>0</v>
      </c>
      <c r="N24" s="12">
        <f t="shared" si="3"/>
        <v>109837.85</v>
      </c>
      <c r="O24" s="2">
        <v>355</v>
      </c>
    </row>
    <row r="25" spans="1:15" ht="11.25" outlineLevel="1">
      <c r="A25" s="9" t="s">
        <v>53</v>
      </c>
      <c r="B25" s="2"/>
      <c r="C25" s="8"/>
      <c r="D25" s="13">
        <f aca="true" t="shared" si="4" ref="D25:N25">SUBTOTAL(9,D2:D24)</f>
        <v>1611308.46</v>
      </c>
      <c r="E25" s="13">
        <f t="shared" si="4"/>
        <v>25219640.5</v>
      </c>
      <c r="F25" s="13">
        <f t="shared" si="4"/>
        <v>26830948.96</v>
      </c>
      <c r="G25" s="13">
        <f t="shared" si="4"/>
        <v>0</v>
      </c>
      <c r="H25" s="13">
        <f t="shared" si="4"/>
        <v>2472268.23</v>
      </c>
      <c r="I25" s="13">
        <f t="shared" si="4"/>
        <v>1436630.3</v>
      </c>
      <c r="J25" s="13">
        <f t="shared" si="4"/>
        <v>30739847.490000002</v>
      </c>
      <c r="K25" s="13">
        <f t="shared" si="4"/>
        <v>559583.09</v>
      </c>
      <c r="L25" s="13">
        <f t="shared" si="4"/>
        <v>25336822.29</v>
      </c>
      <c r="M25" s="13">
        <f t="shared" si="4"/>
        <v>25896405.38</v>
      </c>
      <c r="N25" s="13">
        <f t="shared" si="4"/>
        <v>4843442.109999999</v>
      </c>
      <c r="O25" s="2"/>
    </row>
    <row r="26" spans="1:15" ht="11.25" outlineLevel="2">
      <c r="A26" s="8" t="s">
        <v>50</v>
      </c>
      <c r="B26" s="2" t="s">
        <v>51</v>
      </c>
      <c r="C26" s="8" t="s">
        <v>52</v>
      </c>
      <c r="D26" s="12">
        <v>40762.59</v>
      </c>
      <c r="E26" s="12">
        <v>181717.16</v>
      </c>
      <c r="F26" s="12">
        <f t="shared" si="0"/>
        <v>222479.75</v>
      </c>
      <c r="G26" s="12">
        <v>0</v>
      </c>
      <c r="H26" s="12">
        <v>0</v>
      </c>
      <c r="I26" s="12">
        <v>0</v>
      </c>
      <c r="J26" s="12">
        <f t="shared" si="1"/>
        <v>222479.75</v>
      </c>
      <c r="K26" s="12">
        <v>103097.12</v>
      </c>
      <c r="L26" s="12">
        <v>113688.86</v>
      </c>
      <c r="M26" s="12">
        <f t="shared" si="2"/>
        <v>216785.97999999998</v>
      </c>
      <c r="N26" s="12">
        <f t="shared" si="3"/>
        <v>5693.770000000019</v>
      </c>
      <c r="O26" s="2">
        <v>122</v>
      </c>
    </row>
    <row r="27" spans="1:15" ht="11.25" outlineLevel="1">
      <c r="A27" s="10" t="s">
        <v>54</v>
      </c>
      <c r="B27" s="2"/>
      <c r="C27" s="8"/>
      <c r="D27" s="13">
        <f aca="true" t="shared" si="5" ref="D27:N27">SUBTOTAL(9,D26:D26)</f>
        <v>40762.59</v>
      </c>
      <c r="E27" s="13">
        <f t="shared" si="5"/>
        <v>181717.16</v>
      </c>
      <c r="F27" s="13">
        <f t="shared" si="5"/>
        <v>222479.75</v>
      </c>
      <c r="G27" s="13">
        <f t="shared" si="5"/>
        <v>0</v>
      </c>
      <c r="H27" s="13">
        <f t="shared" si="5"/>
        <v>0</v>
      </c>
      <c r="I27" s="13">
        <f t="shared" si="5"/>
        <v>0</v>
      </c>
      <c r="J27" s="13">
        <f t="shared" si="5"/>
        <v>222479.75</v>
      </c>
      <c r="K27" s="13">
        <f t="shared" si="5"/>
        <v>103097.12</v>
      </c>
      <c r="L27" s="13">
        <f t="shared" si="5"/>
        <v>113688.86</v>
      </c>
      <c r="M27" s="13">
        <f t="shared" si="5"/>
        <v>216785.97999999998</v>
      </c>
      <c r="N27" s="13">
        <f t="shared" si="5"/>
        <v>5693.770000000019</v>
      </c>
      <c r="O27" s="2"/>
    </row>
    <row r="28" spans="1:15" ht="11.25">
      <c r="A28" s="10" t="s">
        <v>2</v>
      </c>
      <c r="B28" s="2"/>
      <c r="C28" s="8"/>
      <c r="D28" s="13">
        <f aca="true" t="shared" si="6" ref="D28:N28">SUBTOTAL(9,D2:D26)</f>
        <v>1652071.05</v>
      </c>
      <c r="E28" s="13">
        <f t="shared" si="6"/>
        <v>25401357.66</v>
      </c>
      <c r="F28" s="13">
        <f t="shared" si="6"/>
        <v>27053428.71</v>
      </c>
      <c r="G28" s="13">
        <f t="shared" si="6"/>
        <v>0</v>
      </c>
      <c r="H28" s="13">
        <f t="shared" si="6"/>
        <v>2472268.23</v>
      </c>
      <c r="I28" s="13">
        <f t="shared" si="6"/>
        <v>1436630.3</v>
      </c>
      <c r="J28" s="13">
        <f t="shared" si="6"/>
        <v>30962327.240000002</v>
      </c>
      <c r="K28" s="13">
        <f t="shared" si="6"/>
        <v>662680.21</v>
      </c>
      <c r="L28" s="13">
        <f t="shared" si="6"/>
        <v>25450511.15</v>
      </c>
      <c r="M28" s="13">
        <f t="shared" si="6"/>
        <v>26113191.36</v>
      </c>
      <c r="N28" s="13">
        <f t="shared" si="6"/>
        <v>4849135.879999999</v>
      </c>
      <c r="O28" s="2"/>
    </row>
    <row r="30" ht="11.25">
      <c r="I30" s="14">
        <f>+H28+I28</f>
        <v>3908898.5300000003</v>
      </c>
    </row>
  </sheetData>
  <printOptions/>
  <pageMargins left="0.2362204724409449" right="0.15748031496062992" top="1.3779527559055118" bottom="0.35433070866141736" header="0.07874015748031496" footer="0.07874015748031496"/>
  <pageSetup fitToHeight="1" fitToWidth="1" horizontalDpi="600" verticalDpi="600" orientation="landscape" scale="80" r:id="rId1"/>
  <headerFooter alignWithMargins="0">
    <oddHeader>&amp;C&amp;"Arial,Negrita"
INSTITUTO NACIONAL DE ASTROFISICA OPTICA Y ELECTRONICA
ANALITICO GLOBAL DE PROYECTOS EXTERNOS
EJERCICIO: 2008    PERIODO: ENERO-JUNIO     F.F.: 5-APOYOS EXTERNOS</oddHeader>
    <oddFooter>&amp;L&amp;"Arial"&amp;8
17-Jul-2008 12:25&amp;R&amp;"Arial"&amp;8Hoja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zyk2</cp:lastModifiedBy>
  <cp:lastPrinted>2008-09-08T18:04:09Z</cp:lastPrinted>
  <dcterms:created xsi:type="dcterms:W3CDTF">2007-01-12T00:53:36Z</dcterms:created>
  <dcterms:modified xsi:type="dcterms:W3CDTF">2008-09-10T21:30:13Z</dcterms:modified>
  <cp:category/>
  <cp:version/>
  <cp:contentType/>
  <cp:contentStatus/>
</cp:coreProperties>
</file>