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 F.4" sheetId="1" r:id="rId1"/>
  </sheets>
  <definedNames>
    <definedName name="_xlnm.Print_Titles" localSheetId="0">'Egresos F.4'!$1:$1</definedName>
  </definedNames>
  <calcPr fullCalcOnLoad="1"/>
</workbook>
</file>

<file path=xl/sharedStrings.xml><?xml version="1.0" encoding="utf-8"?>
<sst xmlns="http://schemas.openxmlformats.org/spreadsheetml/2006/main" count="437" uniqueCount="301">
  <si>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</si>
  <si>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</si>
  <si>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</si>
  <si>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</si>
  <si>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</si>
  <si>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</si>
  <si>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</si>
  <si>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CAPITULO 5000</t>
  </si>
  <si>
    <t>PARTIDA 5206</t>
  </si>
  <si>
    <t>PARTIDA 5401</t>
  </si>
  <si>
    <t>PARTIDA 5501</t>
  </si>
  <si>
    <t>CAPITULO 6000</t>
  </si>
  <si>
    <t>PRYID</t>
  </si>
  <si>
    <t>60106 - APOYOS CONACYT</t>
  </si>
  <si>
    <t>6010670102</t>
  </si>
  <si>
    <t>PY.INT,J200.484/2004 KOUZINE</t>
  </si>
  <si>
    <t>6010670103</t>
  </si>
  <si>
    <t>PY.INT.J200.370/2004 KOUZINE</t>
  </si>
  <si>
    <t>6010670104</t>
  </si>
  <si>
    <t>PY.INT.J200.619/2004 GUICHARD</t>
  </si>
  <si>
    <t>6010670105</t>
  </si>
  <si>
    <t>PY.INT.J200.529/2004 DR. MUJICA</t>
  </si>
  <si>
    <t>6010670106</t>
  </si>
  <si>
    <t>PY.INT.J200.273/2004 DR. ARIAS</t>
  </si>
  <si>
    <t>6010670109</t>
  </si>
  <si>
    <t>PY.INT.J200.844 DRA.RECILLAS</t>
  </si>
  <si>
    <t>6010670110</t>
  </si>
  <si>
    <t>PY.INT.J200.838/2004 DR. MUJICA</t>
  </si>
  <si>
    <t>6010670114</t>
  </si>
  <si>
    <t>REP.INV.MEX.DR.JORGE TORRENTERA A.</t>
  </si>
  <si>
    <t>6010670115</t>
  </si>
  <si>
    <t>REP.INV.MEX.DRA. JOSEFINA CASTAÑEDA</t>
  </si>
  <si>
    <t>6010670116</t>
  </si>
  <si>
    <t>REP.INV.MEX.DR.CELSO VELASQUEZ O.</t>
  </si>
  <si>
    <t>6010670117</t>
  </si>
  <si>
    <t>REP.INV.MEX.DR.CESAR TORRES HUITZIL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</si>
  <si>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</si>
  <si>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</si>
  <si>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</si>
  <si>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</si>
  <si>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</si>
  <si>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</si>
  <si>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</si>
  <si>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</si>
  <si>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</si>
  <si>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</si>
  <si>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</si>
  <si>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</si>
  <si>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</si>
  <si>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</si>
  <si>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</si>
  <si>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</si>
  <si>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</si>
  <si>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</si>
  <si>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</si>
  <si>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</si>
  <si>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</si>
  <si>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</si>
  <si>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</si>
  <si>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</si>
  <si>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</si>
  <si>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</si>
  <si>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</si>
  <si>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</si>
  <si>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</si>
  <si>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</si>
  <si>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</si>
  <si>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</si>
  <si>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</si>
  <si>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</si>
  <si>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</si>
  <si>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</si>
  <si>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</si>
  <si>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</si>
  <si>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</si>
  <si>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</si>
  <si>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</si>
  <si>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</si>
  <si>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</si>
  <si>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</si>
  <si>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</si>
  <si>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</si>
  <si>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</si>
  <si>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</si>
  <si>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6010670145</t>
  </si>
  <si>
    <t>PY.INV.20005-50704 DR. MUÑOZ LOPEZ</t>
  </si>
  <si>
    <t>6010670146</t>
  </si>
  <si>
    <t>PY.INT.J110.370/207 DR. ACEVES</t>
  </si>
  <si>
    <t>6010670147</t>
  </si>
  <si>
    <t>POSDOC.290520/08 ESTEVES JAIME</t>
  </si>
  <si>
    <t>6010670148</t>
  </si>
  <si>
    <t>POSDOC.290520/08 MAY ALBERTO</t>
  </si>
  <si>
    <t>6010670149</t>
  </si>
  <si>
    <t>RET. INV. MEX. DR. OSCAR BALDOMINO P.</t>
  </si>
  <si>
    <t>6010670150</t>
  </si>
  <si>
    <t>RET.INV.MEX.DRA.MA.DEL PILAR GOMEZ G.</t>
  </si>
  <si>
    <t>6010670151</t>
  </si>
  <si>
    <t>REP.INV.MEX.DR.MARIO A. GUTIERREZ</t>
  </si>
  <si>
    <t>6010670152</t>
  </si>
  <si>
    <t>REP.INV.MEX.DR.FLAVIO ITURBIDE S.</t>
  </si>
  <si>
    <t>6010670153</t>
  </si>
  <si>
    <t>REP.INV.MEX.DR.VICTOR M. JIMENEZ F.</t>
  </si>
  <si>
    <t>6010670154</t>
  </si>
  <si>
    <t>REP.INV.MEX. DR. JOEL MOLINA REYES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</si>
  <si>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</si>
  <si>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</si>
  <si>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</si>
  <si>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</si>
  <si>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</si>
  <si>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</si>
  <si>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</si>
  <si>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</si>
  <si>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</si>
  <si>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</si>
  <si>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</si>
  <si>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</si>
  <si>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</si>
  <si>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</si>
  <si>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</si>
  <si>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</si>
  <si>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</si>
  <si>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</si>
  <si>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</si>
  <si>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</si>
  <si>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</si>
  <si>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</si>
  <si>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</si>
  <si>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</si>
  <si>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</si>
  <si>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</si>
  <si>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</si>
  <si>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</si>
  <si>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60110 - FDO. SECTORIAL DE INVEST. P/EDUCAC.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</si>
  <si>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</si>
  <si>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</si>
  <si>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</si>
  <si>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</si>
  <si>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</si>
  <si>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</si>
  <si>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</si>
  <si>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</si>
  <si>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6011070007</t>
  </si>
  <si>
    <t>PY.43990 FSIE. DR.MONTES Y GOMEZ MANUEL</t>
  </si>
  <si>
    <t>6011070008</t>
  </si>
  <si>
    <t>PY.44376 FSIE. TOVMASYAN HRANT</t>
  </si>
  <si>
    <t>6011070009</t>
  </si>
  <si>
    <t>PY.44676 FSIE. DR. WALL HARE WILLIAN FRANK</t>
  </si>
  <si>
    <t>6011070010</t>
  </si>
  <si>
    <t>PY.45258 FSIE. DR.FUENTES CHAVEZ LUIS OLAC</t>
  </si>
  <si>
    <t>6011070012</t>
  </si>
  <si>
    <t>PY.42611 FSIE. DR. BRINK ELIAS</t>
  </si>
  <si>
    <t>6011070013</t>
  </si>
  <si>
    <t>PY. C01-40/A-1 DR. VILLASEÑOR PINEDA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</si>
  <si>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</si>
  <si>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</si>
  <si>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</si>
  <si>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</si>
  <si>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</si>
  <si>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</si>
  <si>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</si>
  <si>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</si>
  <si>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</si>
  <si>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</si>
  <si>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</si>
  <si>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</si>
  <si>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</si>
  <si>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</si>
  <si>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</si>
  <si>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</si>
  <si>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</si>
  <si>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</si>
  <si>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</si>
  <si>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</si>
  <si>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</si>
  <si>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</si>
  <si>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</si>
  <si>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</si>
  <si>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</si>
  <si>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</si>
  <si>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</si>
  <si>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</si>
  <si>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</si>
  <si>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</si>
  <si>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</si>
  <si>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</si>
  <si>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</si>
  <si>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</si>
  <si>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</si>
  <si>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</si>
  <si>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</si>
  <si>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</si>
  <si>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</si>
  <si>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</si>
  <si>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</si>
  <si>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</si>
  <si>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</si>
  <si>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</si>
  <si>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</si>
  <si>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</si>
  <si>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</si>
  <si>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</si>
  <si>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</si>
  <si>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</si>
  <si>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</si>
  <si>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</si>
  <si>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</si>
  <si>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</si>
  <si>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</si>
  <si>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</si>
  <si>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</si>
  <si>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</si>
  <si>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</si>
  <si>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</si>
  <si>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</si>
  <si>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</si>
  <si>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</si>
  <si>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</si>
  <si>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</si>
  <si>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</si>
  <si>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6011070047</t>
  </si>
  <si>
    <t>PY.SEP-2006-59474 DR. MIGUEL ARIAS</t>
  </si>
  <si>
    <t>6011070048</t>
  </si>
  <si>
    <t>PY.SEP-2006-54511 DR. VALDES</t>
  </si>
  <si>
    <t>6011070049</t>
  </si>
  <si>
    <t>PY.SEP-2006-59767 DR. MOYA</t>
  </si>
  <si>
    <t>6011070050</t>
  </si>
  <si>
    <t>PY.SEP-2006-60261 DR. HERNANDEZ</t>
  </si>
  <si>
    <t>6011070051</t>
  </si>
  <si>
    <t>PY.INV.SEP-2006-61950 DR.S. VAZQUEZ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</si>
  <si>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</si>
  <si>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</si>
  <si>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</si>
  <si>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</si>
  <si>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</si>
  <si>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</si>
  <si>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</si>
  <si>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</si>
  <si>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</si>
  <si>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</si>
  <si>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</si>
  <si>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</si>
  <si>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</si>
  <si>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6011470007</t>
  </si>
  <si>
    <t>DR.POMARES 8727 MOD.ORD-29-02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</si>
  <si>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</si>
  <si>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</si>
  <si>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</si>
  <si>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</si>
  <si>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</si>
  <si>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</si>
  <si>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</si>
  <si>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</si>
  <si>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</si>
  <si>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</si>
  <si>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</si>
  <si>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</si>
  <si>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</si>
  <si>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</si>
  <si>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</si>
  <si>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</si>
  <si>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</si>
  <si>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</si>
  <si>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</si>
  <si>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</si>
  <si>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</si>
  <si>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</si>
  <si>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6011470020</t>
  </si>
  <si>
    <t>PY.CO4-24 OJIVA LAB.VER DR. ALTAMIRANO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</si>
  <si>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</si>
  <si>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</si>
  <si>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</si>
  <si>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</si>
  <si>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</si>
  <si>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</si>
  <si>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</si>
  <si>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</si>
  <si>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</si>
  <si>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</si>
  <si>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</si>
  <si>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</si>
  <si>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</si>
  <si>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6011570003</t>
  </si>
  <si>
    <t>PY. SALUD-2007-1-70074 DR. LUIS E. SUCAR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</si>
  <si>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</si>
  <si>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</si>
  <si>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</si>
  <si>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</si>
  <si>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</si>
  <si>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60117 - PY. ASA-2007-68887 DR. JESUS GONZALEZ</t>
  </si>
  <si>
    <t>6011770001</t>
  </si>
  <si>
    <t>PY. ASA-2007-68887 DR. JESUS GONZALEZ BERNAL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</si>
  <si>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</si>
  <si>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</si>
  <si>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</si>
  <si>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</si>
  <si>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</si>
  <si>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60117 - PY. ASA-2007-68887 DR. JESUS GONZALEZ</t>
  </si>
  <si>
    <t>Total general</t>
  </si>
  <si>
    <t>GASTO CORRIENTE</t>
  </si>
  <si>
    <t>GASTO DE INVERSION</t>
  </si>
  <si>
    <t>GASTO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</si>
</sst>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workbookViewId="0" topLeftCell="A1">
      <pane ySplit="1" topLeftCell="BM2" activePane="bottomLeft" state="frozen"/>
      <selection pane="topLeft" activeCell="A1" sqref="A1"/>
      <selection pane="bottomLeft" activeCell="I147" sqref="I147"/>
    </sheetView>
  </sheetViews>
  <sheetFormatPr defaultColWidth="11.421875" defaultRowHeight="13.5" customHeight="1" outlineLevelRow="2"/>
  <cols>
    <col min="1" max="1" width="1.7109375" style="1" customWidth="1"/>
    <col min="2" max="2" width="12.7109375" style="1" customWidth="1"/>
    <col min="3" max="3" width="41.8515625" style="1" bestFit="1" customWidth="1"/>
    <col min="4" max="4" width="9.57421875" style="7" bestFit="1" customWidth="1"/>
    <col min="5" max="7" width="10.00390625" style="7" bestFit="1" customWidth="1"/>
    <col min="8" max="8" width="11.28125" style="7" bestFit="1" customWidth="1"/>
    <col min="9" max="9" width="10.00390625" style="7" bestFit="1" customWidth="1"/>
    <col min="10" max="10" width="8.7109375" style="7" bestFit="1" customWidth="1"/>
    <col min="11" max="11" width="10.00390625" style="7" bestFit="1" customWidth="1"/>
    <col min="12" max="12" width="8.28125" style="7" bestFit="1" customWidth="1"/>
    <col min="13" max="13" width="9.57421875" style="7" bestFit="1" customWidth="1"/>
    <col min="14" max="14" width="10.421875" style="7" bestFit="1" customWidth="1"/>
    <col min="15" max="15" width="10.8515625" style="7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298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299</v>
      </c>
      <c r="O1" s="6" t="s">
        <v>300</v>
      </c>
      <c r="P1" s="5" t="s">
        <v>12</v>
      </c>
    </row>
    <row r="2" spans="1:16" ht="13.5" customHeight="1" outlineLevel="2">
      <c r="A2" s="2" t="s">
        <v>13</v>
      </c>
      <c r="B2" s="2" t="s">
        <v>14</v>
      </c>
      <c r="C2" s="2" t="s">
        <v>15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206</v>
      </c>
    </row>
    <row r="3" spans="1:16" ht="13.5" customHeight="1" outlineLevel="2">
      <c r="A3" s="2" t="s">
        <v>13</v>
      </c>
      <c r="B3" s="2" t="s">
        <v>16</v>
      </c>
      <c r="C3" s="2" t="s">
        <v>17</v>
      </c>
      <c r="D3" s="8">
        <v>0</v>
      </c>
      <c r="E3" s="8">
        <v>0</v>
      </c>
      <c r="F3" s="8">
        <v>0</v>
      </c>
      <c r="G3" s="8">
        <v>0</v>
      </c>
      <c r="H3" s="8">
        <f aca="true" t="shared" si="0" ref="H3:H67">D3+E3+F3+G3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67">M3+L3+K3+J3+I3</f>
        <v>0</v>
      </c>
      <c r="O3" s="8">
        <f aca="true" t="shared" si="2" ref="O3:O67">H3+N3</f>
        <v>0</v>
      </c>
      <c r="P3" s="2">
        <v>209</v>
      </c>
    </row>
    <row r="4" spans="1:16" ht="13.5" customHeight="1" outlineLevel="2">
      <c r="A4" s="2" t="s">
        <v>13</v>
      </c>
      <c r="B4" s="2" t="s">
        <v>18</v>
      </c>
      <c r="C4" s="2" t="s">
        <v>19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212</v>
      </c>
    </row>
    <row r="5" spans="1:16" ht="13.5" customHeight="1" outlineLevel="2">
      <c r="A5" s="2" t="s">
        <v>13</v>
      </c>
      <c r="B5" s="2" t="s">
        <v>20</v>
      </c>
      <c r="C5" s="2" t="s">
        <v>21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210</v>
      </c>
    </row>
    <row r="6" spans="1:16" ht="13.5" customHeight="1" outlineLevel="2">
      <c r="A6" s="2" t="s">
        <v>13</v>
      </c>
      <c r="B6" s="2" t="s">
        <v>22</v>
      </c>
      <c r="C6" s="2" t="s">
        <v>23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207</v>
      </c>
    </row>
    <row r="7" spans="1:16" ht="13.5" customHeight="1" outlineLevel="2">
      <c r="A7" s="2" t="s">
        <v>13</v>
      </c>
      <c r="B7" s="2" t="s">
        <v>24</v>
      </c>
      <c r="C7" s="2" t="s">
        <v>25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0</v>
      </c>
      <c r="P7" s="2">
        <v>218</v>
      </c>
    </row>
    <row r="8" spans="1:16" ht="13.5" customHeight="1" outlineLevel="2">
      <c r="A8" s="2" t="s">
        <v>13</v>
      </c>
      <c r="B8" s="2" t="s">
        <v>26</v>
      </c>
      <c r="C8" s="2" t="s">
        <v>27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f t="shared" si="2"/>
        <v>0</v>
      </c>
      <c r="P8" s="2">
        <v>222</v>
      </c>
    </row>
    <row r="9" spans="1:16" ht="13.5" customHeight="1" outlineLevel="2">
      <c r="A9" s="2" t="s">
        <v>13</v>
      </c>
      <c r="B9" s="2" t="s">
        <v>28</v>
      </c>
      <c r="C9" s="2" t="s">
        <v>29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0</v>
      </c>
      <c r="P9" s="2">
        <v>256</v>
      </c>
    </row>
    <row r="10" spans="1:16" ht="13.5" customHeight="1" outlineLevel="2">
      <c r="A10" s="2" t="s">
        <v>13</v>
      </c>
      <c r="B10" s="2" t="s">
        <v>30</v>
      </c>
      <c r="C10" s="2" t="s">
        <v>31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0</v>
      </c>
      <c r="O10" s="8">
        <f t="shared" si="2"/>
        <v>0</v>
      </c>
      <c r="P10" s="2">
        <v>254</v>
      </c>
    </row>
    <row r="11" spans="1:16" ht="13.5" customHeight="1" outlineLevel="2">
      <c r="A11" s="2" t="s">
        <v>13</v>
      </c>
      <c r="B11" s="2" t="s">
        <v>32</v>
      </c>
      <c r="C11" s="2" t="s">
        <v>33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0</v>
      </c>
      <c r="P11" s="2">
        <v>253</v>
      </c>
    </row>
    <row r="12" spans="1:16" ht="13.5" customHeight="1" outlineLevel="2">
      <c r="A12" s="2" t="s">
        <v>13</v>
      </c>
      <c r="B12" s="2" t="s">
        <v>34</v>
      </c>
      <c r="C12" s="2" t="s">
        <v>35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0</v>
      </c>
      <c r="O12" s="8">
        <f t="shared" si="2"/>
        <v>0</v>
      </c>
      <c r="P12" s="2">
        <v>255</v>
      </c>
    </row>
    <row r="13" spans="1:16" ht="13.5" customHeight="1" outlineLevel="2">
      <c r="A13" s="2" t="s">
        <v>13</v>
      </c>
      <c r="B13" s="2" t="s">
        <v>36</v>
      </c>
      <c r="C13" s="2" t="s">
        <v>37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f t="shared" si="2"/>
        <v>0</v>
      </c>
      <c r="P13" s="2">
        <v>264</v>
      </c>
    </row>
    <row r="14" spans="1:16" ht="13.5" customHeight="1" outlineLevel="2">
      <c r="A14" s="2" t="s">
        <v>13</v>
      </c>
      <c r="B14" s="2" t="s">
        <v>38</v>
      </c>
      <c r="C14" s="2" t="s">
        <v>39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f t="shared" si="2"/>
        <v>0</v>
      </c>
      <c r="P14" s="2">
        <v>263</v>
      </c>
    </row>
    <row r="15" spans="1:16" ht="13.5" customHeight="1" outlineLevel="2">
      <c r="A15" s="2" t="s">
        <v>13</v>
      </c>
      <c r="B15" s="2" t="s">
        <v>40</v>
      </c>
      <c r="C15" s="2" t="s">
        <v>41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f t="shared" si="2"/>
        <v>0</v>
      </c>
      <c r="P15" s="2">
        <v>266</v>
      </c>
    </row>
    <row r="16" spans="1:16" ht="13.5" customHeight="1" outlineLevel="2">
      <c r="A16" s="2" t="s">
        <v>13</v>
      </c>
      <c r="B16" s="2" t="s">
        <v>42</v>
      </c>
      <c r="C16" s="2" t="s">
        <v>43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0</v>
      </c>
      <c r="O16" s="8">
        <f t="shared" si="2"/>
        <v>0</v>
      </c>
      <c r="P16" s="2">
        <v>258</v>
      </c>
    </row>
    <row r="17" spans="1:16" ht="13.5" customHeight="1" outlineLevel="2">
      <c r="A17" s="2" t="s">
        <v>13</v>
      </c>
      <c r="B17" s="2" t="s">
        <v>44</v>
      </c>
      <c r="C17" s="2" t="s">
        <v>45</v>
      </c>
      <c r="D17" s="8">
        <v>0</v>
      </c>
      <c r="E17" s="8">
        <v>0</v>
      </c>
      <c r="F17" s="8">
        <v>15840</v>
      </c>
      <c r="G17" s="8">
        <v>0</v>
      </c>
      <c r="H17" s="8">
        <f t="shared" si="0"/>
        <v>15840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15840</v>
      </c>
      <c r="P17" s="2">
        <v>271</v>
      </c>
    </row>
    <row r="18" spans="1:16" ht="13.5" customHeight="1" outlineLevel="2">
      <c r="A18" s="2" t="s">
        <v>13</v>
      </c>
      <c r="B18" s="2" t="s">
        <v>46</v>
      </c>
      <c r="C18" s="2" t="s">
        <v>47</v>
      </c>
      <c r="D18" s="8">
        <v>0</v>
      </c>
      <c r="E18" s="8">
        <v>0</v>
      </c>
      <c r="F18" s="8">
        <v>7920</v>
      </c>
      <c r="G18" s="8">
        <v>0</v>
      </c>
      <c r="H18" s="8">
        <f t="shared" si="0"/>
        <v>7920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7920</v>
      </c>
      <c r="P18" s="2">
        <v>272</v>
      </c>
    </row>
    <row r="19" spans="1:16" ht="13.5" customHeight="1" outlineLevel="2">
      <c r="A19" s="2" t="s">
        <v>13</v>
      </c>
      <c r="B19" s="2" t="s">
        <v>48</v>
      </c>
      <c r="C19" s="2" t="s">
        <v>49</v>
      </c>
      <c r="D19" s="8">
        <v>0</v>
      </c>
      <c r="E19" s="8">
        <v>2385</v>
      </c>
      <c r="F19" s="8">
        <v>3559.36</v>
      </c>
      <c r="G19" s="8">
        <v>0</v>
      </c>
      <c r="H19" s="8">
        <f t="shared" si="0"/>
        <v>5944.360000000001</v>
      </c>
      <c r="I19" s="8">
        <v>0</v>
      </c>
      <c r="J19" s="8">
        <v>24147.7</v>
      </c>
      <c r="K19" s="8">
        <v>0</v>
      </c>
      <c r="L19" s="8">
        <v>0</v>
      </c>
      <c r="M19" s="8">
        <v>0</v>
      </c>
      <c r="N19" s="8">
        <f t="shared" si="1"/>
        <v>24147.7</v>
      </c>
      <c r="O19" s="8">
        <f t="shared" si="2"/>
        <v>30092.06</v>
      </c>
      <c r="P19" s="2">
        <v>280</v>
      </c>
    </row>
    <row r="20" spans="1:16" ht="13.5" customHeight="1" outlineLevel="2">
      <c r="A20" s="2" t="s">
        <v>13</v>
      </c>
      <c r="B20" s="2" t="s">
        <v>50</v>
      </c>
      <c r="C20" s="2" t="s">
        <v>51</v>
      </c>
      <c r="D20" s="8">
        <v>28700.08</v>
      </c>
      <c r="E20" s="8">
        <v>4108.83</v>
      </c>
      <c r="F20" s="8">
        <v>0</v>
      </c>
      <c r="G20" s="8">
        <v>8337</v>
      </c>
      <c r="H20" s="8">
        <f t="shared" si="0"/>
        <v>41145.91</v>
      </c>
      <c r="I20" s="8">
        <v>0</v>
      </c>
      <c r="J20" s="8">
        <v>5729.45</v>
      </c>
      <c r="K20" s="8">
        <v>0</v>
      </c>
      <c r="L20" s="8">
        <v>0</v>
      </c>
      <c r="M20" s="8">
        <v>0</v>
      </c>
      <c r="N20" s="8">
        <f t="shared" si="1"/>
        <v>5729.45</v>
      </c>
      <c r="O20" s="8">
        <f t="shared" si="2"/>
        <v>46875.36</v>
      </c>
      <c r="P20" s="2">
        <v>283</v>
      </c>
    </row>
    <row r="21" spans="1:16" ht="13.5" customHeight="1" outlineLevel="2">
      <c r="A21" s="2" t="s">
        <v>13</v>
      </c>
      <c r="B21" s="2" t="s">
        <v>52</v>
      </c>
      <c r="C21" s="2" t="s">
        <v>53</v>
      </c>
      <c r="D21" s="8">
        <v>0</v>
      </c>
      <c r="E21" s="8">
        <v>3146.47</v>
      </c>
      <c r="F21" s="8">
        <v>0</v>
      </c>
      <c r="G21" s="8">
        <v>0</v>
      </c>
      <c r="H21" s="8">
        <f t="shared" si="0"/>
        <v>3146.47</v>
      </c>
      <c r="I21" s="8">
        <v>0</v>
      </c>
      <c r="J21" s="8">
        <v>5276.2</v>
      </c>
      <c r="K21" s="8">
        <v>0</v>
      </c>
      <c r="L21" s="8">
        <v>0</v>
      </c>
      <c r="M21" s="8">
        <v>0</v>
      </c>
      <c r="N21" s="8">
        <f t="shared" si="1"/>
        <v>5276.2</v>
      </c>
      <c r="O21" s="8">
        <f t="shared" si="2"/>
        <v>8422.67</v>
      </c>
      <c r="P21" s="2">
        <v>284</v>
      </c>
    </row>
    <row r="22" spans="1:16" ht="13.5" customHeight="1" outlineLevel="2">
      <c r="A22" s="2" t="s">
        <v>13</v>
      </c>
      <c r="B22" s="2" t="s">
        <v>54</v>
      </c>
      <c r="C22" s="2" t="s">
        <v>55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0</v>
      </c>
      <c r="O22" s="8">
        <f t="shared" si="2"/>
        <v>0</v>
      </c>
      <c r="P22" s="2">
        <v>287</v>
      </c>
    </row>
    <row r="23" spans="1:16" ht="13.5" customHeight="1" outlineLevel="2">
      <c r="A23" s="2" t="s">
        <v>13</v>
      </c>
      <c r="B23" s="2" t="s">
        <v>56</v>
      </c>
      <c r="C23" s="2" t="s">
        <v>57</v>
      </c>
      <c r="D23" s="8">
        <v>0</v>
      </c>
      <c r="E23" s="8">
        <v>0</v>
      </c>
      <c r="F23" s="8">
        <v>46348.5</v>
      </c>
      <c r="G23" s="8">
        <v>0</v>
      </c>
      <c r="H23" s="8">
        <f t="shared" si="0"/>
        <v>46348.5</v>
      </c>
      <c r="I23" s="8">
        <v>0</v>
      </c>
      <c r="J23" s="8">
        <v>53000</v>
      </c>
      <c r="K23" s="8">
        <v>0</v>
      </c>
      <c r="L23" s="8">
        <v>0</v>
      </c>
      <c r="M23" s="8">
        <v>0</v>
      </c>
      <c r="N23" s="8">
        <f t="shared" si="1"/>
        <v>53000</v>
      </c>
      <c r="O23" s="8">
        <f t="shared" si="2"/>
        <v>99348.5</v>
      </c>
      <c r="P23" s="2">
        <v>294</v>
      </c>
    </row>
    <row r="24" spans="1:16" ht="13.5" customHeight="1" outlineLevel="2">
      <c r="A24" s="2" t="s">
        <v>13</v>
      </c>
      <c r="B24" s="2" t="s">
        <v>58</v>
      </c>
      <c r="C24" s="2" t="s">
        <v>59</v>
      </c>
      <c r="D24" s="8">
        <v>0</v>
      </c>
      <c r="E24" s="8">
        <v>0</v>
      </c>
      <c r="F24" s="8">
        <v>17839.6</v>
      </c>
      <c r="G24" s="8">
        <v>0</v>
      </c>
      <c r="H24" s="8">
        <f t="shared" si="0"/>
        <v>17839.6</v>
      </c>
      <c r="I24" s="8">
        <v>0</v>
      </c>
      <c r="J24" s="8">
        <v>44021.61</v>
      </c>
      <c r="K24" s="8">
        <v>0</v>
      </c>
      <c r="L24" s="8">
        <v>0</v>
      </c>
      <c r="M24" s="8">
        <v>0</v>
      </c>
      <c r="N24" s="8">
        <f t="shared" si="1"/>
        <v>44021.61</v>
      </c>
      <c r="O24" s="8">
        <f t="shared" si="2"/>
        <v>61861.21</v>
      </c>
      <c r="P24" s="2">
        <v>295</v>
      </c>
    </row>
    <row r="25" spans="1:16" ht="13.5" customHeight="1" outlineLevel="2">
      <c r="A25" s="2" t="s">
        <v>13</v>
      </c>
      <c r="B25" s="2" t="s">
        <v>60</v>
      </c>
      <c r="C25" s="2" t="s">
        <v>61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  <c r="I25" s="8">
        <v>0</v>
      </c>
      <c r="J25" s="8">
        <v>35342.32</v>
      </c>
      <c r="K25" s="8">
        <v>0</v>
      </c>
      <c r="L25" s="8">
        <v>0</v>
      </c>
      <c r="M25" s="8">
        <v>0</v>
      </c>
      <c r="N25" s="8">
        <f t="shared" si="1"/>
        <v>35342.32</v>
      </c>
      <c r="O25" s="8">
        <f t="shared" si="2"/>
        <v>35342.32</v>
      </c>
      <c r="P25" s="2">
        <v>296</v>
      </c>
    </row>
    <row r="26" spans="1:16" ht="13.5" customHeight="1" outlineLevel="2">
      <c r="A26" s="2" t="s">
        <v>13</v>
      </c>
      <c r="B26" s="2" t="s">
        <v>62</v>
      </c>
      <c r="C26" s="2" t="s">
        <v>63</v>
      </c>
      <c r="D26" s="8">
        <v>0</v>
      </c>
      <c r="E26" s="8">
        <v>2527</v>
      </c>
      <c r="F26" s="8">
        <v>632</v>
      </c>
      <c r="G26" s="8">
        <v>0</v>
      </c>
      <c r="H26" s="8">
        <f t="shared" si="0"/>
        <v>3159</v>
      </c>
      <c r="I26" s="8">
        <v>0</v>
      </c>
      <c r="J26" s="8">
        <v>0</v>
      </c>
      <c r="K26" s="8">
        <v>45048.81</v>
      </c>
      <c r="L26" s="8">
        <v>0</v>
      </c>
      <c r="M26" s="8">
        <v>0</v>
      </c>
      <c r="N26" s="8">
        <f t="shared" si="1"/>
        <v>45048.81</v>
      </c>
      <c r="O26" s="8">
        <f t="shared" si="2"/>
        <v>48207.81</v>
      </c>
      <c r="P26" s="2">
        <v>297</v>
      </c>
    </row>
    <row r="27" spans="1:16" ht="13.5" customHeight="1" outlineLevel="2">
      <c r="A27" s="2" t="s">
        <v>13</v>
      </c>
      <c r="B27" s="2" t="s">
        <v>64</v>
      </c>
      <c r="C27" s="2" t="s">
        <v>65</v>
      </c>
      <c r="D27" s="8">
        <v>0</v>
      </c>
      <c r="E27" s="8">
        <v>0</v>
      </c>
      <c r="F27" s="8">
        <v>7783.71</v>
      </c>
      <c r="G27" s="8">
        <v>0</v>
      </c>
      <c r="H27" s="8">
        <f t="shared" si="0"/>
        <v>7783.71</v>
      </c>
      <c r="I27" s="8">
        <v>0</v>
      </c>
      <c r="J27" s="8">
        <v>118349.95</v>
      </c>
      <c r="K27" s="8">
        <v>0</v>
      </c>
      <c r="L27" s="8">
        <v>0</v>
      </c>
      <c r="M27" s="8">
        <v>0</v>
      </c>
      <c r="N27" s="8">
        <f t="shared" si="1"/>
        <v>118349.95</v>
      </c>
      <c r="O27" s="8">
        <f t="shared" si="2"/>
        <v>126133.66</v>
      </c>
      <c r="P27" s="2">
        <v>299</v>
      </c>
    </row>
    <row r="28" spans="1:16" ht="13.5" customHeight="1" outlineLevel="2">
      <c r="A28" s="2" t="s">
        <v>13</v>
      </c>
      <c r="B28" s="2" t="s">
        <v>66</v>
      </c>
      <c r="C28" s="2" t="s">
        <v>67</v>
      </c>
      <c r="D28" s="8">
        <v>91346.56</v>
      </c>
      <c r="E28" s="8">
        <v>6767.3</v>
      </c>
      <c r="F28" s="8">
        <v>0</v>
      </c>
      <c r="G28" s="8">
        <v>23365</v>
      </c>
      <c r="H28" s="8">
        <f t="shared" si="0"/>
        <v>121478.86</v>
      </c>
      <c r="I28" s="8">
        <v>15299.1</v>
      </c>
      <c r="J28" s="8">
        <v>6929.1</v>
      </c>
      <c r="K28" s="8">
        <v>0</v>
      </c>
      <c r="L28" s="8">
        <v>0</v>
      </c>
      <c r="M28" s="8">
        <v>0</v>
      </c>
      <c r="N28" s="8">
        <f t="shared" si="1"/>
        <v>22228.2</v>
      </c>
      <c r="O28" s="8">
        <f t="shared" si="2"/>
        <v>143707.06</v>
      </c>
      <c r="P28" s="2">
        <v>288</v>
      </c>
    </row>
    <row r="29" spans="1:16" ht="13.5" customHeight="1" outlineLevel="2">
      <c r="A29" s="2" t="s">
        <v>13</v>
      </c>
      <c r="B29" s="2" t="s">
        <v>68</v>
      </c>
      <c r="C29" s="2" t="s">
        <v>69</v>
      </c>
      <c r="D29" s="8">
        <v>0</v>
      </c>
      <c r="E29" s="8">
        <v>0</v>
      </c>
      <c r="F29" s="8">
        <v>23930.97</v>
      </c>
      <c r="G29" s="8">
        <v>0</v>
      </c>
      <c r="H29" s="8">
        <f t="shared" si="0"/>
        <v>23930.97</v>
      </c>
      <c r="I29" s="8">
        <v>0</v>
      </c>
      <c r="J29" s="8">
        <v>35937.5</v>
      </c>
      <c r="K29" s="8">
        <v>0</v>
      </c>
      <c r="L29" s="8">
        <v>0</v>
      </c>
      <c r="M29" s="8">
        <v>0</v>
      </c>
      <c r="N29" s="8">
        <f t="shared" si="1"/>
        <v>35937.5</v>
      </c>
      <c r="O29" s="8">
        <f t="shared" si="2"/>
        <v>59868.47</v>
      </c>
      <c r="P29" s="2">
        <v>289</v>
      </c>
    </row>
    <row r="30" spans="1:16" ht="13.5" customHeight="1" outlineLevel="2">
      <c r="A30" s="2" t="s">
        <v>13</v>
      </c>
      <c r="B30" s="2" t="s">
        <v>70</v>
      </c>
      <c r="C30" s="2" t="s">
        <v>71</v>
      </c>
      <c r="D30" s="8">
        <v>0</v>
      </c>
      <c r="E30" s="8">
        <v>199778.26</v>
      </c>
      <c r="F30" s="8">
        <v>0</v>
      </c>
      <c r="G30" s="8">
        <v>0</v>
      </c>
      <c r="H30" s="8">
        <f t="shared" si="0"/>
        <v>199778.26</v>
      </c>
      <c r="I30" s="8">
        <v>0</v>
      </c>
      <c r="J30" s="8">
        <v>20815</v>
      </c>
      <c r="K30" s="8">
        <v>32700.46</v>
      </c>
      <c r="L30" s="8">
        <v>0</v>
      </c>
      <c r="M30" s="8">
        <v>0</v>
      </c>
      <c r="N30" s="8">
        <f t="shared" si="1"/>
        <v>53515.46</v>
      </c>
      <c r="O30" s="8">
        <f t="shared" si="2"/>
        <v>253293.72</v>
      </c>
      <c r="P30" s="2">
        <v>292</v>
      </c>
    </row>
    <row r="31" spans="1:16" ht="13.5" customHeight="1" outlineLevel="2">
      <c r="A31" s="2" t="s">
        <v>13</v>
      </c>
      <c r="B31" s="2" t="s">
        <v>72</v>
      </c>
      <c r="C31" s="2" t="s">
        <v>73</v>
      </c>
      <c r="D31" s="8">
        <v>0</v>
      </c>
      <c r="E31" s="8">
        <v>0</v>
      </c>
      <c r="F31" s="8">
        <v>-6.9</v>
      </c>
      <c r="G31" s="8">
        <v>24272</v>
      </c>
      <c r="H31" s="8">
        <f t="shared" si="0"/>
        <v>24265.1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0</v>
      </c>
      <c r="O31" s="8">
        <f t="shared" si="2"/>
        <v>24265.1</v>
      </c>
      <c r="P31" s="2">
        <v>290</v>
      </c>
    </row>
    <row r="32" spans="1:16" ht="13.5" customHeight="1" outlineLevel="2">
      <c r="A32" s="2" t="s">
        <v>13</v>
      </c>
      <c r="B32" s="2" t="s">
        <v>74</v>
      </c>
      <c r="C32" s="2" t="s">
        <v>75</v>
      </c>
      <c r="D32" s="8">
        <v>0</v>
      </c>
      <c r="E32" s="8">
        <v>1130</v>
      </c>
      <c r="F32" s="8">
        <v>42384.93</v>
      </c>
      <c r="G32" s="8">
        <v>12621.6</v>
      </c>
      <c r="H32" s="8">
        <f t="shared" si="0"/>
        <v>56136.53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0</v>
      </c>
      <c r="O32" s="8">
        <f t="shared" si="2"/>
        <v>56136.53</v>
      </c>
      <c r="P32" s="2">
        <v>291</v>
      </c>
    </row>
    <row r="33" spans="1:16" ht="13.5" customHeight="1" outlineLevel="2">
      <c r="A33" s="2" t="s">
        <v>13</v>
      </c>
      <c r="B33" s="2" t="s">
        <v>76</v>
      </c>
      <c r="C33" s="2" t="s">
        <v>77</v>
      </c>
      <c r="D33" s="8">
        <v>0</v>
      </c>
      <c r="E33" s="8">
        <v>4201.76</v>
      </c>
      <c r="F33" s="8">
        <v>6466.53</v>
      </c>
      <c r="G33" s="8">
        <v>0</v>
      </c>
      <c r="H33" s="8">
        <f t="shared" si="0"/>
        <v>10668.29</v>
      </c>
      <c r="I33" s="8">
        <v>0</v>
      </c>
      <c r="J33" s="8">
        <v>17388.96</v>
      </c>
      <c r="K33" s="8">
        <v>45011.99</v>
      </c>
      <c r="L33" s="8">
        <v>0</v>
      </c>
      <c r="M33" s="8">
        <v>0</v>
      </c>
      <c r="N33" s="8">
        <f t="shared" si="1"/>
        <v>62400.95</v>
      </c>
      <c r="O33" s="8">
        <f t="shared" si="2"/>
        <v>73069.23999999999</v>
      </c>
      <c r="P33" s="2">
        <v>293</v>
      </c>
    </row>
    <row r="34" spans="1:16" ht="13.5" customHeight="1" outlineLevel="2">
      <c r="A34" s="2" t="s">
        <v>13</v>
      </c>
      <c r="B34" s="2" t="s">
        <v>78</v>
      </c>
      <c r="C34" s="2" t="s">
        <v>79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0</v>
      </c>
      <c r="O34" s="8">
        <f t="shared" si="2"/>
        <v>0</v>
      </c>
      <c r="P34" s="2">
        <v>301</v>
      </c>
    </row>
    <row r="35" spans="1:16" ht="13.5" customHeight="1" outlineLevel="2">
      <c r="A35" s="2" t="s">
        <v>13</v>
      </c>
      <c r="B35" s="2" t="s">
        <v>80</v>
      </c>
      <c r="C35" s="2" t="s">
        <v>81</v>
      </c>
      <c r="D35" s="8">
        <v>0</v>
      </c>
      <c r="E35" s="8">
        <v>3507.72</v>
      </c>
      <c r="F35" s="8">
        <v>0</v>
      </c>
      <c r="G35" s="8">
        <v>24111</v>
      </c>
      <c r="H35" s="8">
        <f t="shared" si="0"/>
        <v>27618.72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0</v>
      </c>
      <c r="O35" s="8">
        <f t="shared" si="2"/>
        <v>27618.72</v>
      </c>
      <c r="P35" s="2">
        <v>302</v>
      </c>
    </row>
    <row r="36" spans="1:16" ht="13.5" customHeight="1" outlineLevel="2">
      <c r="A36" s="2" t="s">
        <v>13</v>
      </c>
      <c r="B36" s="2" t="s">
        <v>82</v>
      </c>
      <c r="C36" s="2" t="s">
        <v>83</v>
      </c>
      <c r="D36" s="8">
        <v>0</v>
      </c>
      <c r="E36" s="8">
        <v>11646.89</v>
      </c>
      <c r="F36" s="8">
        <v>20042.58</v>
      </c>
      <c r="G36" s="8">
        <v>0</v>
      </c>
      <c r="H36" s="8">
        <f t="shared" si="0"/>
        <v>31689.47</v>
      </c>
      <c r="I36" s="8">
        <v>0</v>
      </c>
      <c r="J36" s="8">
        <v>6444.72</v>
      </c>
      <c r="K36" s="8">
        <v>2030.1</v>
      </c>
      <c r="L36" s="8">
        <v>2114.84</v>
      </c>
      <c r="M36" s="8">
        <v>0</v>
      </c>
      <c r="N36" s="8">
        <f t="shared" si="1"/>
        <v>10589.66</v>
      </c>
      <c r="O36" s="8">
        <f t="shared" si="2"/>
        <v>42279.130000000005</v>
      </c>
      <c r="P36" s="2">
        <v>303</v>
      </c>
    </row>
    <row r="37" spans="1:16" ht="13.5" customHeight="1" outlineLevel="2">
      <c r="A37" s="2" t="s">
        <v>13</v>
      </c>
      <c r="B37" s="2" t="s">
        <v>84</v>
      </c>
      <c r="C37" s="2" t="s">
        <v>85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  <c r="I37" s="8">
        <v>0</v>
      </c>
      <c r="J37" s="8">
        <v>42039</v>
      </c>
      <c r="K37" s="8">
        <v>0</v>
      </c>
      <c r="L37" s="8">
        <v>0</v>
      </c>
      <c r="M37" s="8">
        <v>0</v>
      </c>
      <c r="N37" s="8">
        <f t="shared" si="1"/>
        <v>42039</v>
      </c>
      <c r="O37" s="8">
        <f t="shared" si="2"/>
        <v>42039</v>
      </c>
      <c r="P37" s="2">
        <v>305</v>
      </c>
    </row>
    <row r="38" spans="1:16" ht="13.5" customHeight="1" outlineLevel="2">
      <c r="A38" s="2" t="s">
        <v>13</v>
      </c>
      <c r="B38" s="2" t="s">
        <v>86</v>
      </c>
      <c r="C38" s="2" t="s">
        <v>87</v>
      </c>
      <c r="D38" s="8">
        <v>0</v>
      </c>
      <c r="E38" s="8">
        <v>0</v>
      </c>
      <c r="F38" s="8">
        <v>0</v>
      </c>
      <c r="G38" s="8">
        <v>0</v>
      </c>
      <c r="H38" s="8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f t="shared" si="2"/>
        <v>0</v>
      </c>
      <c r="P38" s="2">
        <v>323</v>
      </c>
    </row>
    <row r="39" spans="1:16" ht="13.5" customHeight="1" outlineLevel="2">
      <c r="A39" s="2" t="s">
        <v>13</v>
      </c>
      <c r="B39" s="2" t="s">
        <v>88</v>
      </c>
      <c r="C39" s="2" t="s">
        <v>89</v>
      </c>
      <c r="D39" s="8">
        <v>0</v>
      </c>
      <c r="E39" s="8">
        <v>0</v>
      </c>
      <c r="F39" s="8">
        <v>0</v>
      </c>
      <c r="G39" s="8">
        <v>120000</v>
      </c>
      <c r="H39" s="8">
        <f t="shared" si="0"/>
        <v>120000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f t="shared" si="2"/>
        <v>120000</v>
      </c>
      <c r="P39" s="2">
        <v>332</v>
      </c>
    </row>
    <row r="40" spans="1:16" ht="13.5" customHeight="1" outlineLevel="2">
      <c r="A40" s="2" t="s">
        <v>13</v>
      </c>
      <c r="B40" s="2" t="s">
        <v>90</v>
      </c>
      <c r="C40" s="2" t="s">
        <v>91</v>
      </c>
      <c r="D40" s="8">
        <v>0</v>
      </c>
      <c r="E40" s="8">
        <v>0</v>
      </c>
      <c r="F40" s="8">
        <v>0</v>
      </c>
      <c r="G40" s="8">
        <v>120000</v>
      </c>
      <c r="H40" s="8">
        <f t="shared" si="0"/>
        <v>120000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0</v>
      </c>
      <c r="O40" s="8">
        <f t="shared" si="2"/>
        <v>120000</v>
      </c>
      <c r="P40" s="2">
        <v>333</v>
      </c>
    </row>
    <row r="41" spans="1:16" ht="13.5" customHeight="1" outlineLevel="2">
      <c r="A41" s="2" t="s">
        <v>13</v>
      </c>
      <c r="B41" s="2" t="s">
        <v>92</v>
      </c>
      <c r="C41" s="2" t="s">
        <v>93</v>
      </c>
      <c r="D41" s="8">
        <v>63315.43</v>
      </c>
      <c r="E41" s="8">
        <v>0</v>
      </c>
      <c r="F41" s="8">
        <v>0</v>
      </c>
      <c r="G41" s="8">
        <v>0</v>
      </c>
      <c r="H41" s="8">
        <f t="shared" si="0"/>
        <v>63315.43</v>
      </c>
      <c r="I41" s="8">
        <v>23621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23621</v>
      </c>
      <c r="O41" s="8">
        <f t="shared" si="2"/>
        <v>86936.43</v>
      </c>
      <c r="P41" s="2">
        <v>331</v>
      </c>
    </row>
    <row r="42" spans="1:16" ht="13.5" customHeight="1" outlineLevel="2">
      <c r="A42" s="2" t="s">
        <v>13</v>
      </c>
      <c r="B42" s="2" t="s">
        <v>94</v>
      </c>
      <c r="C42" s="2" t="s">
        <v>95</v>
      </c>
      <c r="D42" s="8">
        <v>126630.88</v>
      </c>
      <c r="E42" s="8">
        <v>0</v>
      </c>
      <c r="F42" s="8">
        <v>0</v>
      </c>
      <c r="G42" s="8">
        <v>36408</v>
      </c>
      <c r="H42" s="8">
        <f t="shared" si="0"/>
        <v>163038.88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f t="shared" si="2"/>
        <v>163038.88</v>
      </c>
      <c r="P42" s="2">
        <v>325</v>
      </c>
    </row>
    <row r="43" spans="1:16" ht="13.5" customHeight="1" outlineLevel="2">
      <c r="A43" s="2" t="s">
        <v>13</v>
      </c>
      <c r="B43" s="2" t="s">
        <v>96</v>
      </c>
      <c r="C43" s="2" t="s">
        <v>97</v>
      </c>
      <c r="D43" s="8">
        <v>105525.75</v>
      </c>
      <c r="E43" s="8">
        <v>0</v>
      </c>
      <c r="F43" s="8">
        <v>9397.18</v>
      </c>
      <c r="G43" s="8">
        <v>0</v>
      </c>
      <c r="H43" s="8">
        <f t="shared" si="0"/>
        <v>114922.93</v>
      </c>
      <c r="I43" s="8">
        <v>29998.9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29998.9</v>
      </c>
      <c r="O43" s="8">
        <f t="shared" si="2"/>
        <v>144921.83</v>
      </c>
      <c r="P43" s="2">
        <v>326</v>
      </c>
    </row>
    <row r="44" spans="1:16" ht="13.5" customHeight="1" outlineLevel="2">
      <c r="A44" s="2" t="s">
        <v>13</v>
      </c>
      <c r="B44" s="2" t="s">
        <v>98</v>
      </c>
      <c r="C44" s="2" t="s">
        <v>99</v>
      </c>
      <c r="D44" s="8">
        <v>0</v>
      </c>
      <c r="E44" s="8">
        <v>0</v>
      </c>
      <c r="F44" s="8">
        <v>0</v>
      </c>
      <c r="G44" s="8">
        <v>0</v>
      </c>
      <c r="H44" s="8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f t="shared" si="2"/>
        <v>0</v>
      </c>
      <c r="P44" s="2">
        <v>327</v>
      </c>
    </row>
    <row r="45" spans="1:16" ht="13.5" customHeight="1" outlineLevel="2">
      <c r="A45" s="2" t="s">
        <v>13</v>
      </c>
      <c r="B45" s="2" t="s">
        <v>100</v>
      </c>
      <c r="C45" s="2" t="s">
        <v>101</v>
      </c>
      <c r="D45" s="8">
        <v>105525.73</v>
      </c>
      <c r="E45" s="8">
        <v>0</v>
      </c>
      <c r="F45" s="8">
        <v>0</v>
      </c>
      <c r="G45" s="8">
        <v>29200</v>
      </c>
      <c r="H45" s="8">
        <f t="shared" si="0"/>
        <v>134725.72999999998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f t="shared" si="2"/>
        <v>134725.72999999998</v>
      </c>
      <c r="P45" s="2">
        <v>328</v>
      </c>
    </row>
    <row r="46" spans="1:16" ht="13.5" customHeight="1" outlineLevel="2">
      <c r="A46" s="2" t="s">
        <v>13</v>
      </c>
      <c r="B46" s="2" t="s">
        <v>102</v>
      </c>
      <c r="C46" s="2" t="s">
        <v>103</v>
      </c>
      <c r="D46" s="8">
        <v>126630.88</v>
      </c>
      <c r="E46" s="8">
        <v>0</v>
      </c>
      <c r="F46" s="8">
        <v>0</v>
      </c>
      <c r="G46" s="8">
        <v>49998</v>
      </c>
      <c r="H46" s="8">
        <f t="shared" si="0"/>
        <v>176628.88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0</v>
      </c>
      <c r="O46" s="8">
        <f t="shared" si="2"/>
        <v>176628.88</v>
      </c>
      <c r="P46" s="2">
        <v>329</v>
      </c>
    </row>
    <row r="47" spans="1:16" ht="13.5" customHeight="1" outlineLevel="2">
      <c r="A47" s="2" t="s">
        <v>13</v>
      </c>
      <c r="B47" s="2" t="s">
        <v>104</v>
      </c>
      <c r="C47" s="2" t="s">
        <v>105</v>
      </c>
      <c r="D47" s="8">
        <v>105525.73</v>
      </c>
      <c r="E47" s="8">
        <v>0</v>
      </c>
      <c r="F47" s="8">
        <v>0</v>
      </c>
      <c r="G47" s="8">
        <v>41665</v>
      </c>
      <c r="H47" s="8">
        <f t="shared" si="0"/>
        <v>147190.72999999998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0</v>
      </c>
      <c r="O47" s="8">
        <f t="shared" si="2"/>
        <v>147190.72999999998</v>
      </c>
      <c r="P47" s="2">
        <v>330</v>
      </c>
    </row>
    <row r="48" spans="1:16" ht="13.5" customHeight="1" outlineLevel="2">
      <c r="A48" s="2" t="s">
        <v>13</v>
      </c>
      <c r="B48" s="2" t="s">
        <v>106</v>
      </c>
      <c r="C48" s="2" t="s">
        <v>107</v>
      </c>
      <c r="D48" s="8">
        <v>84420.58</v>
      </c>
      <c r="E48" s="8">
        <v>0</v>
      </c>
      <c r="F48" s="8">
        <v>0</v>
      </c>
      <c r="G48" s="8">
        <v>0</v>
      </c>
      <c r="H48" s="8">
        <f t="shared" si="0"/>
        <v>84420.58</v>
      </c>
      <c r="I48" s="8">
        <v>35898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35898</v>
      </c>
      <c r="O48" s="8">
        <f t="shared" si="2"/>
        <v>120318.58</v>
      </c>
      <c r="P48" s="2">
        <v>337</v>
      </c>
    </row>
    <row r="49" spans="1:16" ht="13.5" customHeight="1" outlineLevel="2">
      <c r="A49" s="2" t="s">
        <v>13</v>
      </c>
      <c r="B49" s="2" t="s">
        <v>108</v>
      </c>
      <c r="C49" s="2" t="s">
        <v>109</v>
      </c>
      <c r="D49" s="8">
        <v>0</v>
      </c>
      <c r="E49" s="8">
        <v>0</v>
      </c>
      <c r="F49" s="8">
        <v>0</v>
      </c>
      <c r="G49" s="8">
        <v>92000</v>
      </c>
      <c r="H49" s="8">
        <f t="shared" si="0"/>
        <v>92000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f t="shared" si="2"/>
        <v>92000</v>
      </c>
      <c r="P49" s="2">
        <v>339</v>
      </c>
    </row>
    <row r="50" spans="1:16" ht="13.5" customHeight="1" outlineLevel="2">
      <c r="A50" s="2" t="s">
        <v>13</v>
      </c>
      <c r="B50" s="2" t="s">
        <v>110</v>
      </c>
      <c r="C50" s="2" t="s">
        <v>111</v>
      </c>
      <c r="D50" s="8">
        <v>0</v>
      </c>
      <c r="E50" s="8">
        <v>0</v>
      </c>
      <c r="F50" s="8">
        <v>0</v>
      </c>
      <c r="G50" s="8">
        <v>92000</v>
      </c>
      <c r="H50" s="8">
        <f t="shared" si="0"/>
        <v>92000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f t="shared" si="2"/>
        <v>92000</v>
      </c>
      <c r="P50" s="2">
        <v>340</v>
      </c>
    </row>
    <row r="51" spans="1:16" ht="13.5" customHeight="1" outlineLevel="2">
      <c r="A51" s="2" t="s">
        <v>13</v>
      </c>
      <c r="B51" s="2" t="s">
        <v>112</v>
      </c>
      <c r="C51" s="2" t="s">
        <v>113</v>
      </c>
      <c r="D51" s="8">
        <v>0</v>
      </c>
      <c r="E51" s="8">
        <v>0</v>
      </c>
      <c r="F51" s="8">
        <v>0</v>
      </c>
      <c r="G51" s="8">
        <v>92000</v>
      </c>
      <c r="H51" s="8">
        <f t="shared" si="0"/>
        <v>92000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f t="shared" si="2"/>
        <v>92000</v>
      </c>
      <c r="P51" s="2">
        <v>341</v>
      </c>
    </row>
    <row r="52" spans="1:16" ht="13.5" customHeight="1" outlineLevel="2">
      <c r="A52" s="2" t="s">
        <v>13</v>
      </c>
      <c r="B52" s="2" t="s">
        <v>114</v>
      </c>
      <c r="C52" s="2" t="s">
        <v>115</v>
      </c>
      <c r="D52" s="8">
        <v>0</v>
      </c>
      <c r="E52" s="8">
        <v>0</v>
      </c>
      <c r="F52" s="8">
        <v>0</v>
      </c>
      <c r="G52" s="8">
        <v>92000</v>
      </c>
      <c r="H52" s="8">
        <f t="shared" si="0"/>
        <v>92000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f t="shared" si="2"/>
        <v>92000</v>
      </c>
      <c r="P52" s="2">
        <v>342</v>
      </c>
    </row>
    <row r="53" spans="1:16" ht="13.5" customHeight="1" outlineLevel="2">
      <c r="A53" s="2" t="s">
        <v>13</v>
      </c>
      <c r="B53" s="2" t="s">
        <v>116</v>
      </c>
      <c r="C53" s="2" t="s">
        <v>117</v>
      </c>
      <c r="D53" s="8">
        <v>0</v>
      </c>
      <c r="E53" s="8">
        <v>0</v>
      </c>
      <c r="F53" s="8">
        <v>0</v>
      </c>
      <c r="G53" s="8">
        <v>92000</v>
      </c>
      <c r="H53" s="8">
        <f t="shared" si="0"/>
        <v>92000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0</v>
      </c>
      <c r="O53" s="8">
        <f t="shared" si="2"/>
        <v>92000</v>
      </c>
      <c r="P53" s="2">
        <v>343</v>
      </c>
    </row>
    <row r="54" spans="1:16" ht="13.5" customHeight="1" outlineLevel="2">
      <c r="A54" s="2" t="s">
        <v>13</v>
      </c>
      <c r="B54" s="2" t="s">
        <v>118</v>
      </c>
      <c r="C54" s="2" t="s">
        <v>119</v>
      </c>
      <c r="D54" s="8">
        <v>0</v>
      </c>
      <c r="E54" s="8">
        <v>0</v>
      </c>
      <c r="F54" s="8">
        <v>0</v>
      </c>
      <c r="G54" s="8">
        <v>92000</v>
      </c>
      <c r="H54" s="8">
        <f t="shared" si="0"/>
        <v>92000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f t="shared" si="2"/>
        <v>92000</v>
      </c>
      <c r="P54" s="2">
        <v>344</v>
      </c>
    </row>
    <row r="55" spans="1:16" ht="13.5" customHeight="1" outlineLevel="2">
      <c r="A55" s="2" t="s">
        <v>13</v>
      </c>
      <c r="B55" s="2" t="s">
        <v>120</v>
      </c>
      <c r="C55" s="2" t="s">
        <v>121</v>
      </c>
      <c r="D55" s="8">
        <v>0</v>
      </c>
      <c r="E55" s="8">
        <v>0</v>
      </c>
      <c r="F55" s="8">
        <v>0</v>
      </c>
      <c r="G55" s="8">
        <v>80000</v>
      </c>
      <c r="H55" s="8">
        <f t="shared" si="0"/>
        <v>80000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f t="shared" si="2"/>
        <v>80000</v>
      </c>
      <c r="P55" s="2">
        <v>345</v>
      </c>
    </row>
    <row r="56" spans="1:16" ht="13.5" customHeight="1" outlineLevel="2">
      <c r="A56" s="2" t="s">
        <v>13</v>
      </c>
      <c r="B56" s="2" t="s">
        <v>122</v>
      </c>
      <c r="C56" s="2" t="s">
        <v>123</v>
      </c>
      <c r="D56" s="8">
        <v>0</v>
      </c>
      <c r="E56" s="8">
        <v>0</v>
      </c>
      <c r="F56" s="8">
        <v>0</v>
      </c>
      <c r="G56" s="8">
        <v>0</v>
      </c>
      <c r="H56" s="8">
        <f t="shared" si="0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f t="shared" si="2"/>
        <v>0</v>
      </c>
      <c r="P56" s="2">
        <v>349</v>
      </c>
    </row>
    <row r="57" spans="1:16" ht="13.5" customHeight="1" outlineLevel="2">
      <c r="A57" s="2" t="s">
        <v>13</v>
      </c>
      <c r="B57" s="2" t="s">
        <v>124</v>
      </c>
      <c r="C57" s="2" t="s">
        <v>125</v>
      </c>
      <c r="D57" s="8">
        <v>0</v>
      </c>
      <c r="E57" s="8">
        <v>0</v>
      </c>
      <c r="F57" s="8">
        <v>0</v>
      </c>
      <c r="G57" s="8">
        <v>0</v>
      </c>
      <c r="H57" s="8">
        <f t="shared" si="0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0</v>
      </c>
      <c r="O57" s="8">
        <f t="shared" si="2"/>
        <v>0</v>
      </c>
      <c r="P57" s="2">
        <v>350</v>
      </c>
    </row>
    <row r="58" spans="1:16" ht="13.5" customHeight="1" outlineLevel="2">
      <c r="A58" s="2" t="s">
        <v>13</v>
      </c>
      <c r="B58" s="2" t="s">
        <v>126</v>
      </c>
      <c r="C58" s="2" t="s">
        <v>127</v>
      </c>
      <c r="D58" s="8">
        <v>0</v>
      </c>
      <c r="E58" s="8">
        <v>0</v>
      </c>
      <c r="F58" s="8">
        <v>0</v>
      </c>
      <c r="G58" s="8">
        <v>0</v>
      </c>
      <c r="H58" s="8">
        <f t="shared" si="0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f t="shared" si="2"/>
        <v>0</v>
      </c>
      <c r="P58" s="2">
        <v>351</v>
      </c>
    </row>
    <row r="59" spans="1:16" ht="13.5" customHeight="1" outlineLevel="2">
      <c r="A59" s="2" t="s">
        <v>13</v>
      </c>
      <c r="B59" s="2" t="s">
        <v>128</v>
      </c>
      <c r="C59" s="2" t="s">
        <v>129</v>
      </c>
      <c r="D59" s="8">
        <v>0</v>
      </c>
      <c r="E59" s="8">
        <v>0</v>
      </c>
      <c r="F59" s="8">
        <v>0</v>
      </c>
      <c r="G59" s="8">
        <v>0</v>
      </c>
      <c r="H59" s="8">
        <f t="shared" si="0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f t="shared" si="2"/>
        <v>0</v>
      </c>
      <c r="P59" s="2">
        <v>352</v>
      </c>
    </row>
    <row r="60" spans="1:16" ht="13.5" customHeight="1" outlineLevel="2">
      <c r="A60" s="2" t="s">
        <v>13</v>
      </c>
      <c r="B60" s="2" t="s">
        <v>130</v>
      </c>
      <c r="C60" s="2" t="s">
        <v>131</v>
      </c>
      <c r="D60" s="8">
        <v>0</v>
      </c>
      <c r="E60" s="8">
        <v>0</v>
      </c>
      <c r="F60" s="8">
        <v>0</v>
      </c>
      <c r="G60" s="8">
        <v>40000</v>
      </c>
      <c r="H60" s="8">
        <f t="shared" si="0"/>
        <v>40000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f t="shared" si="2"/>
        <v>40000</v>
      </c>
      <c r="P60" s="2">
        <v>348</v>
      </c>
    </row>
    <row r="61" spans="1:16" ht="13.5" customHeight="1" outlineLevel="1">
      <c r="A61" s="3" t="s">
        <v>291</v>
      </c>
      <c r="B61" s="2"/>
      <c r="C61" s="2"/>
      <c r="D61" s="9">
        <f aca="true" t="shared" si="3" ref="D61:O61">SUBTOTAL(9,D2:D60)</f>
        <v>837621.62</v>
      </c>
      <c r="E61" s="9">
        <f t="shared" si="3"/>
        <v>239199.23000000004</v>
      </c>
      <c r="F61" s="9">
        <f t="shared" si="3"/>
        <v>202138.46000000002</v>
      </c>
      <c r="G61" s="9">
        <f t="shared" si="3"/>
        <v>1161977.6</v>
      </c>
      <c r="H61" s="9">
        <f t="shared" si="3"/>
        <v>2440936.91</v>
      </c>
      <c r="I61" s="9">
        <f t="shared" si="3"/>
        <v>104817</v>
      </c>
      <c r="J61" s="9">
        <f t="shared" si="3"/>
        <v>415421.51</v>
      </c>
      <c r="K61" s="9">
        <f t="shared" si="3"/>
        <v>124791.35999999999</v>
      </c>
      <c r="L61" s="9">
        <f t="shared" si="3"/>
        <v>2114.84</v>
      </c>
      <c r="M61" s="9">
        <f t="shared" si="3"/>
        <v>0</v>
      </c>
      <c r="N61" s="9">
        <f t="shared" si="3"/>
        <v>647144.7100000001</v>
      </c>
      <c r="O61" s="9">
        <f t="shared" si="3"/>
        <v>3088081.62</v>
      </c>
      <c r="P61" s="2"/>
    </row>
    <row r="62" spans="1:16" ht="13.5" customHeight="1" outlineLevel="2">
      <c r="A62" s="2" t="s">
        <v>132</v>
      </c>
      <c r="B62" s="2" t="s">
        <v>133</v>
      </c>
      <c r="C62" s="2" t="s">
        <v>134</v>
      </c>
      <c r="D62" s="8">
        <v>0</v>
      </c>
      <c r="E62" s="8">
        <v>0</v>
      </c>
      <c r="F62" s="8">
        <v>0</v>
      </c>
      <c r="G62" s="8">
        <v>0</v>
      </c>
      <c r="H62" s="8">
        <f t="shared" si="0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0</v>
      </c>
      <c r="O62" s="8">
        <f t="shared" si="2"/>
        <v>0</v>
      </c>
      <c r="P62" s="2">
        <v>240</v>
      </c>
    </row>
    <row r="63" spans="1:16" ht="13.5" customHeight="1" outlineLevel="2">
      <c r="A63" s="2" t="s">
        <v>132</v>
      </c>
      <c r="B63" s="2" t="s">
        <v>135</v>
      </c>
      <c r="C63" s="2" t="s">
        <v>136</v>
      </c>
      <c r="D63" s="8">
        <v>0</v>
      </c>
      <c r="E63" s="8">
        <v>0</v>
      </c>
      <c r="F63" s="8">
        <v>0</v>
      </c>
      <c r="G63" s="8">
        <v>0</v>
      </c>
      <c r="H63" s="8">
        <f t="shared" si="0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f t="shared" si="2"/>
        <v>0</v>
      </c>
      <c r="P63" s="2">
        <v>196</v>
      </c>
    </row>
    <row r="64" spans="1:16" ht="13.5" customHeight="1" outlineLevel="2">
      <c r="A64" s="2" t="s">
        <v>132</v>
      </c>
      <c r="B64" s="2" t="s">
        <v>137</v>
      </c>
      <c r="C64" s="2" t="s">
        <v>138</v>
      </c>
      <c r="D64" s="8">
        <v>0</v>
      </c>
      <c r="E64" s="8">
        <v>0</v>
      </c>
      <c r="F64" s="8">
        <v>0</v>
      </c>
      <c r="G64" s="8">
        <v>0</v>
      </c>
      <c r="H64" s="8">
        <f t="shared" si="0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f t="shared" si="2"/>
        <v>0</v>
      </c>
      <c r="P64" s="2">
        <v>197</v>
      </c>
    </row>
    <row r="65" spans="1:16" ht="13.5" customHeight="1" outlineLevel="2">
      <c r="A65" s="2" t="s">
        <v>132</v>
      </c>
      <c r="B65" s="2" t="s">
        <v>139</v>
      </c>
      <c r="C65" s="2" t="s">
        <v>140</v>
      </c>
      <c r="D65" s="8">
        <v>0</v>
      </c>
      <c r="E65" s="8">
        <v>0</v>
      </c>
      <c r="F65" s="8">
        <v>0</v>
      </c>
      <c r="G65" s="8">
        <v>0</v>
      </c>
      <c r="H65" s="8">
        <f t="shared" si="0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f t="shared" si="2"/>
        <v>0</v>
      </c>
      <c r="P65" s="2">
        <v>198</v>
      </c>
    </row>
    <row r="66" spans="1:16" ht="13.5" customHeight="1" outlineLevel="2">
      <c r="A66" s="2" t="s">
        <v>132</v>
      </c>
      <c r="B66" s="2" t="s">
        <v>141</v>
      </c>
      <c r="C66" s="2" t="s">
        <v>142</v>
      </c>
      <c r="D66" s="8">
        <v>0</v>
      </c>
      <c r="E66" s="8">
        <v>0</v>
      </c>
      <c r="F66" s="8">
        <v>30897.23</v>
      </c>
      <c r="G66" s="8">
        <v>0</v>
      </c>
      <c r="H66" s="8">
        <f t="shared" si="0"/>
        <v>30897.23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0</v>
      </c>
      <c r="O66" s="8">
        <f t="shared" si="2"/>
        <v>30897.23</v>
      </c>
      <c r="P66" s="2">
        <v>200</v>
      </c>
    </row>
    <row r="67" spans="1:16" ht="13.5" customHeight="1" outlineLevel="2">
      <c r="A67" s="2" t="s">
        <v>132</v>
      </c>
      <c r="B67" s="2" t="s">
        <v>143</v>
      </c>
      <c r="C67" s="2" t="s">
        <v>144</v>
      </c>
      <c r="D67" s="8">
        <v>0</v>
      </c>
      <c r="E67" s="8">
        <v>0</v>
      </c>
      <c r="F67" s="8">
        <v>0</v>
      </c>
      <c r="G67" s="8">
        <v>0</v>
      </c>
      <c r="H67" s="8">
        <f t="shared" si="0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0</v>
      </c>
      <c r="O67" s="8">
        <f t="shared" si="2"/>
        <v>0</v>
      </c>
      <c r="P67" s="2">
        <v>201</v>
      </c>
    </row>
    <row r="68" spans="1:16" ht="13.5" customHeight="1" outlineLevel="2">
      <c r="A68" s="2" t="s">
        <v>132</v>
      </c>
      <c r="B68" s="2" t="s">
        <v>145</v>
      </c>
      <c r="C68" s="2" t="s">
        <v>146</v>
      </c>
      <c r="D68" s="8">
        <v>0</v>
      </c>
      <c r="E68" s="8">
        <v>0</v>
      </c>
      <c r="F68" s="8">
        <v>0</v>
      </c>
      <c r="G68" s="8">
        <v>0</v>
      </c>
      <c r="H68" s="8">
        <f aca="true" t="shared" si="4" ref="H68:H132">D68+E68+F68+G68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aca="true" t="shared" si="5" ref="N68:N132">M68+L68+K68+J68+I68</f>
        <v>0</v>
      </c>
      <c r="O68" s="8">
        <f aca="true" t="shared" si="6" ref="O68:O132">H68+N68</f>
        <v>0</v>
      </c>
      <c r="P68" s="2">
        <v>202</v>
      </c>
    </row>
    <row r="69" spans="1:16" ht="13.5" customHeight="1" outlineLevel="2">
      <c r="A69" s="2" t="s">
        <v>132</v>
      </c>
      <c r="B69" s="2" t="s">
        <v>147</v>
      </c>
      <c r="C69" s="2" t="s">
        <v>148</v>
      </c>
      <c r="D69" s="8">
        <v>0</v>
      </c>
      <c r="E69" s="8">
        <v>0</v>
      </c>
      <c r="F69" s="8">
        <v>1063.97</v>
      </c>
      <c r="G69" s="8">
        <v>0</v>
      </c>
      <c r="H69" s="8">
        <f t="shared" si="4"/>
        <v>1063.97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5"/>
        <v>0</v>
      </c>
      <c r="O69" s="8">
        <f t="shared" si="6"/>
        <v>1063.97</v>
      </c>
      <c r="P69" s="2">
        <v>203</v>
      </c>
    </row>
    <row r="70" spans="1:16" ht="13.5" customHeight="1" outlineLevel="2">
      <c r="A70" s="2" t="s">
        <v>132</v>
      </c>
      <c r="B70" s="2" t="s">
        <v>149</v>
      </c>
      <c r="C70" s="2" t="s">
        <v>150</v>
      </c>
      <c r="D70" s="8">
        <v>0</v>
      </c>
      <c r="E70" s="8">
        <v>0</v>
      </c>
      <c r="F70" s="8">
        <v>1017.57</v>
      </c>
      <c r="G70" s="8">
        <v>27483.1</v>
      </c>
      <c r="H70" s="8">
        <f t="shared" si="4"/>
        <v>28500.67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5"/>
        <v>0</v>
      </c>
      <c r="O70" s="8">
        <f t="shared" si="6"/>
        <v>28500.67</v>
      </c>
      <c r="P70" s="2">
        <v>223</v>
      </c>
    </row>
    <row r="71" spans="1:16" ht="13.5" customHeight="1" outlineLevel="2">
      <c r="A71" s="2" t="s">
        <v>132</v>
      </c>
      <c r="B71" s="2" t="s">
        <v>151</v>
      </c>
      <c r="C71" s="2" t="s">
        <v>152</v>
      </c>
      <c r="D71" s="8">
        <v>0</v>
      </c>
      <c r="E71" s="8">
        <v>0</v>
      </c>
      <c r="F71" s="8">
        <v>0</v>
      </c>
      <c r="G71" s="8">
        <v>0</v>
      </c>
      <c r="H71" s="8">
        <f t="shared" si="4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5"/>
        <v>0</v>
      </c>
      <c r="O71" s="8">
        <f t="shared" si="6"/>
        <v>0</v>
      </c>
      <c r="P71" s="2">
        <v>213</v>
      </c>
    </row>
    <row r="72" spans="1:16" ht="13.5" customHeight="1" outlineLevel="2">
      <c r="A72" s="2" t="s">
        <v>132</v>
      </c>
      <c r="B72" s="2" t="s">
        <v>153</v>
      </c>
      <c r="C72" s="2" t="s">
        <v>154</v>
      </c>
      <c r="D72" s="8">
        <v>0</v>
      </c>
      <c r="E72" s="8">
        <v>0</v>
      </c>
      <c r="F72" s="8">
        <v>0</v>
      </c>
      <c r="G72" s="8">
        <v>0</v>
      </c>
      <c r="H72" s="8">
        <f t="shared" si="4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5"/>
        <v>0</v>
      </c>
      <c r="O72" s="8">
        <f t="shared" si="6"/>
        <v>0</v>
      </c>
      <c r="P72" s="2">
        <v>234</v>
      </c>
    </row>
    <row r="73" spans="1:16" ht="13.5" customHeight="1" outlineLevel="2">
      <c r="A73" s="2" t="s">
        <v>132</v>
      </c>
      <c r="B73" s="2" t="s">
        <v>155</v>
      </c>
      <c r="C73" s="2" t="s">
        <v>156</v>
      </c>
      <c r="D73" s="8">
        <v>0</v>
      </c>
      <c r="E73" s="8">
        <v>0</v>
      </c>
      <c r="F73" s="8">
        <v>63869.22</v>
      </c>
      <c r="G73" s="8">
        <v>28000</v>
      </c>
      <c r="H73" s="8">
        <f t="shared" si="4"/>
        <v>91869.22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5"/>
        <v>0</v>
      </c>
      <c r="O73" s="8">
        <f t="shared" si="6"/>
        <v>91869.22</v>
      </c>
      <c r="P73" s="2">
        <v>235</v>
      </c>
    </row>
    <row r="74" spans="1:16" ht="13.5" customHeight="1" outlineLevel="2">
      <c r="A74" s="2" t="s">
        <v>132</v>
      </c>
      <c r="B74" s="2" t="s">
        <v>157</v>
      </c>
      <c r="C74" s="2" t="s">
        <v>158</v>
      </c>
      <c r="D74" s="8">
        <v>0</v>
      </c>
      <c r="E74" s="8">
        <v>1100</v>
      </c>
      <c r="F74" s="8">
        <v>40649.4</v>
      </c>
      <c r="G74" s="8">
        <v>63035</v>
      </c>
      <c r="H74" s="8">
        <f t="shared" si="4"/>
        <v>104784.4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5"/>
        <v>0</v>
      </c>
      <c r="O74" s="8">
        <f t="shared" si="6"/>
        <v>104784.4</v>
      </c>
      <c r="P74" s="2">
        <v>236</v>
      </c>
    </row>
    <row r="75" spans="1:16" ht="13.5" customHeight="1" outlineLevel="2">
      <c r="A75" s="2" t="s">
        <v>132</v>
      </c>
      <c r="B75" s="2" t="s">
        <v>159</v>
      </c>
      <c r="C75" s="2" t="s">
        <v>160</v>
      </c>
      <c r="D75" s="8">
        <v>0</v>
      </c>
      <c r="E75" s="8">
        <v>44756.73</v>
      </c>
      <c r="F75" s="8">
        <v>38695.24</v>
      </c>
      <c r="G75" s="8">
        <v>0</v>
      </c>
      <c r="H75" s="8">
        <f t="shared" si="4"/>
        <v>83451.97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5"/>
        <v>0</v>
      </c>
      <c r="O75" s="8">
        <f t="shared" si="6"/>
        <v>83451.97</v>
      </c>
      <c r="P75" s="2">
        <v>237</v>
      </c>
    </row>
    <row r="76" spans="1:16" ht="13.5" customHeight="1" outlineLevel="2">
      <c r="A76" s="2" t="s">
        <v>132</v>
      </c>
      <c r="B76" s="2" t="s">
        <v>161</v>
      </c>
      <c r="C76" s="2" t="s">
        <v>162</v>
      </c>
      <c r="D76" s="8">
        <v>0</v>
      </c>
      <c r="E76" s="8">
        <v>836.43</v>
      </c>
      <c r="F76" s="8">
        <v>120036.17</v>
      </c>
      <c r="G76" s="8">
        <v>0</v>
      </c>
      <c r="H76" s="8">
        <f t="shared" si="4"/>
        <v>120872.59999999999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5"/>
        <v>0</v>
      </c>
      <c r="O76" s="8">
        <f t="shared" si="6"/>
        <v>120872.59999999999</v>
      </c>
      <c r="P76" s="2">
        <v>238</v>
      </c>
    </row>
    <row r="77" spans="1:16" ht="13.5" customHeight="1" outlineLevel="2">
      <c r="A77" s="2" t="s">
        <v>132</v>
      </c>
      <c r="B77" s="2" t="s">
        <v>163</v>
      </c>
      <c r="C77" s="2" t="s">
        <v>164</v>
      </c>
      <c r="D77" s="8">
        <v>0</v>
      </c>
      <c r="E77" s="8">
        <v>24189.57</v>
      </c>
      <c r="F77" s="8">
        <v>85461.21</v>
      </c>
      <c r="G77" s="8">
        <v>6310.8</v>
      </c>
      <c r="H77" s="8">
        <f t="shared" si="4"/>
        <v>115961.58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 t="shared" si="5"/>
        <v>0</v>
      </c>
      <c r="O77" s="8">
        <f t="shared" si="6"/>
        <v>115961.58</v>
      </c>
      <c r="P77" s="2">
        <v>239</v>
      </c>
    </row>
    <row r="78" spans="1:16" ht="13.5" customHeight="1" outlineLevel="2">
      <c r="A78" s="2" t="s">
        <v>132</v>
      </c>
      <c r="B78" s="2" t="s">
        <v>165</v>
      </c>
      <c r="C78" s="2" t="s">
        <v>166</v>
      </c>
      <c r="D78" s="8">
        <v>0</v>
      </c>
      <c r="E78" s="8">
        <v>27311.83</v>
      </c>
      <c r="F78" s="8">
        <v>9051.28</v>
      </c>
      <c r="G78" s="8">
        <v>0</v>
      </c>
      <c r="H78" s="8">
        <f t="shared" si="4"/>
        <v>36363.11</v>
      </c>
      <c r="I78" s="8">
        <v>2973</v>
      </c>
      <c r="J78" s="8">
        <v>0</v>
      </c>
      <c r="K78" s="8">
        <v>11703.52</v>
      </c>
      <c r="L78" s="8">
        <v>0</v>
      </c>
      <c r="M78" s="8">
        <v>0</v>
      </c>
      <c r="N78" s="8">
        <f t="shared" si="5"/>
        <v>14676.52</v>
      </c>
      <c r="O78" s="8">
        <f t="shared" si="6"/>
        <v>51039.630000000005</v>
      </c>
      <c r="P78" s="2">
        <v>230</v>
      </c>
    </row>
    <row r="79" spans="1:16" ht="13.5" customHeight="1" outlineLevel="2">
      <c r="A79" s="2" t="s">
        <v>132</v>
      </c>
      <c r="B79" s="2" t="s">
        <v>167</v>
      </c>
      <c r="C79" s="2" t="s">
        <v>168</v>
      </c>
      <c r="D79" s="8">
        <v>0</v>
      </c>
      <c r="E79" s="8">
        <v>1659.42</v>
      </c>
      <c r="F79" s="8">
        <v>5000</v>
      </c>
      <c r="G79" s="8">
        <v>0</v>
      </c>
      <c r="H79" s="8">
        <f t="shared" si="4"/>
        <v>6659.42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5"/>
        <v>0</v>
      </c>
      <c r="O79" s="8">
        <f t="shared" si="6"/>
        <v>6659.42</v>
      </c>
      <c r="P79" s="2">
        <v>231</v>
      </c>
    </row>
    <row r="80" spans="1:16" ht="13.5" customHeight="1" outlineLevel="2">
      <c r="A80" s="2" t="s">
        <v>132</v>
      </c>
      <c r="B80" s="2" t="s">
        <v>169</v>
      </c>
      <c r="C80" s="2" t="s">
        <v>170</v>
      </c>
      <c r="D80" s="8">
        <v>0</v>
      </c>
      <c r="E80" s="8">
        <v>1868.53</v>
      </c>
      <c r="F80" s="8">
        <v>7775.47</v>
      </c>
      <c r="G80" s="8">
        <v>0</v>
      </c>
      <c r="H80" s="8">
        <f t="shared" si="4"/>
        <v>9644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5"/>
        <v>0</v>
      </c>
      <c r="O80" s="8">
        <f t="shared" si="6"/>
        <v>9644</v>
      </c>
      <c r="P80" s="2">
        <v>242</v>
      </c>
    </row>
    <row r="81" spans="1:16" ht="13.5" customHeight="1" outlineLevel="2">
      <c r="A81" s="2" t="s">
        <v>132</v>
      </c>
      <c r="B81" s="2" t="s">
        <v>171</v>
      </c>
      <c r="C81" s="2" t="s">
        <v>172</v>
      </c>
      <c r="D81" s="8">
        <v>0</v>
      </c>
      <c r="E81" s="8">
        <v>17946.7</v>
      </c>
      <c r="F81" s="8">
        <v>6514.43</v>
      </c>
      <c r="G81" s="8">
        <v>30000</v>
      </c>
      <c r="H81" s="8">
        <f t="shared" si="4"/>
        <v>54461.130000000005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5"/>
        <v>0</v>
      </c>
      <c r="O81" s="8">
        <f t="shared" si="6"/>
        <v>54461.130000000005</v>
      </c>
      <c r="P81" s="2">
        <v>232</v>
      </c>
    </row>
    <row r="82" spans="1:16" ht="13.5" customHeight="1" outlineLevel="2">
      <c r="A82" s="2" t="s">
        <v>132</v>
      </c>
      <c r="B82" s="2" t="s">
        <v>173</v>
      </c>
      <c r="C82" s="2" t="s">
        <v>174</v>
      </c>
      <c r="D82" s="8">
        <v>0</v>
      </c>
      <c r="E82" s="8">
        <v>0</v>
      </c>
      <c r="F82" s="8">
        <v>21513.35</v>
      </c>
      <c r="G82" s="8">
        <v>0</v>
      </c>
      <c r="H82" s="8">
        <f t="shared" si="4"/>
        <v>21513.35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5"/>
        <v>0</v>
      </c>
      <c r="O82" s="8">
        <f t="shared" si="6"/>
        <v>21513.35</v>
      </c>
      <c r="P82" s="2">
        <v>233</v>
      </c>
    </row>
    <row r="83" spans="1:16" ht="13.5" customHeight="1" outlineLevel="2">
      <c r="A83" s="2" t="s">
        <v>132</v>
      </c>
      <c r="B83" s="2" t="s">
        <v>175</v>
      </c>
      <c r="C83" s="2" t="s">
        <v>176</v>
      </c>
      <c r="D83" s="8">
        <v>0</v>
      </c>
      <c r="E83" s="8">
        <v>0</v>
      </c>
      <c r="F83" s="8">
        <v>36806.44</v>
      </c>
      <c r="G83" s="8">
        <v>0</v>
      </c>
      <c r="H83" s="8">
        <f t="shared" si="4"/>
        <v>36806.44</v>
      </c>
      <c r="I83" s="8">
        <v>0</v>
      </c>
      <c r="J83" s="8">
        <v>0</v>
      </c>
      <c r="K83" s="8">
        <v>279728.73</v>
      </c>
      <c r="L83" s="8">
        <v>0</v>
      </c>
      <c r="M83" s="8">
        <v>0</v>
      </c>
      <c r="N83" s="8">
        <f t="shared" si="5"/>
        <v>279728.73</v>
      </c>
      <c r="O83" s="8">
        <f t="shared" si="6"/>
        <v>316535.17</v>
      </c>
      <c r="P83" s="2">
        <v>244</v>
      </c>
    </row>
    <row r="84" spans="1:16" ht="13.5" customHeight="1" outlineLevel="2">
      <c r="A84" s="2" t="s">
        <v>132</v>
      </c>
      <c r="B84" s="2" t="s">
        <v>177</v>
      </c>
      <c r="C84" s="2" t="s">
        <v>178</v>
      </c>
      <c r="D84" s="8">
        <v>0</v>
      </c>
      <c r="E84" s="8">
        <v>0</v>
      </c>
      <c r="F84" s="8">
        <v>0</v>
      </c>
      <c r="G84" s="8">
        <v>0</v>
      </c>
      <c r="H84" s="8">
        <f t="shared" si="4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5"/>
        <v>0</v>
      </c>
      <c r="O84" s="8">
        <f t="shared" si="6"/>
        <v>0</v>
      </c>
      <c r="P84" s="2">
        <v>243</v>
      </c>
    </row>
    <row r="85" spans="1:16" ht="13.5" customHeight="1" outlineLevel="2">
      <c r="A85" s="2" t="s">
        <v>132</v>
      </c>
      <c r="B85" s="2" t="s">
        <v>179</v>
      </c>
      <c r="C85" s="2" t="s">
        <v>180</v>
      </c>
      <c r="D85" s="8">
        <v>0</v>
      </c>
      <c r="E85" s="8">
        <v>29937.5</v>
      </c>
      <c r="F85" s="8">
        <v>57314.32</v>
      </c>
      <c r="G85" s="8">
        <v>32000</v>
      </c>
      <c r="H85" s="8">
        <f t="shared" si="4"/>
        <v>119251.82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f t="shared" si="5"/>
        <v>0</v>
      </c>
      <c r="O85" s="8">
        <f t="shared" si="6"/>
        <v>119251.82</v>
      </c>
      <c r="P85" s="2">
        <v>262</v>
      </c>
    </row>
    <row r="86" spans="1:16" ht="13.5" customHeight="1" outlineLevel="2">
      <c r="A86" s="2" t="s">
        <v>132</v>
      </c>
      <c r="B86" s="2" t="s">
        <v>181</v>
      </c>
      <c r="C86" s="2" t="s">
        <v>182</v>
      </c>
      <c r="D86" s="8">
        <v>0</v>
      </c>
      <c r="E86" s="8">
        <v>10678.42</v>
      </c>
      <c r="F86" s="8">
        <v>0</v>
      </c>
      <c r="G86" s="8">
        <v>0</v>
      </c>
      <c r="H86" s="8">
        <f t="shared" si="4"/>
        <v>10678.42</v>
      </c>
      <c r="I86" s="8">
        <v>0</v>
      </c>
      <c r="J86" s="8">
        <v>0</v>
      </c>
      <c r="K86" s="8">
        <v>98161.07</v>
      </c>
      <c r="L86" s="8">
        <v>0</v>
      </c>
      <c r="M86" s="8">
        <v>0</v>
      </c>
      <c r="N86" s="8">
        <f t="shared" si="5"/>
        <v>98161.07</v>
      </c>
      <c r="O86" s="8">
        <f t="shared" si="6"/>
        <v>108839.49</v>
      </c>
      <c r="P86" s="2">
        <v>273</v>
      </c>
    </row>
    <row r="87" spans="1:16" ht="13.5" customHeight="1" outlineLevel="2">
      <c r="A87" s="2" t="s">
        <v>132</v>
      </c>
      <c r="B87" s="2" t="s">
        <v>183</v>
      </c>
      <c r="C87" s="2" t="s">
        <v>184</v>
      </c>
      <c r="D87" s="8">
        <v>0</v>
      </c>
      <c r="E87" s="8">
        <v>3103.55</v>
      </c>
      <c r="F87" s="8">
        <v>32346.17</v>
      </c>
      <c r="G87" s="8">
        <v>0</v>
      </c>
      <c r="H87" s="8">
        <f t="shared" si="4"/>
        <v>35449.72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5"/>
        <v>0</v>
      </c>
      <c r="O87" s="8">
        <f t="shared" si="6"/>
        <v>35449.72</v>
      </c>
      <c r="P87" s="2">
        <v>274</v>
      </c>
    </row>
    <row r="88" spans="1:16" ht="13.5" customHeight="1" outlineLevel="2">
      <c r="A88" s="2" t="s">
        <v>132</v>
      </c>
      <c r="B88" s="2" t="s">
        <v>185</v>
      </c>
      <c r="C88" s="2" t="s">
        <v>186</v>
      </c>
      <c r="D88" s="8">
        <v>0</v>
      </c>
      <c r="E88" s="8">
        <v>0</v>
      </c>
      <c r="F88" s="8">
        <v>29120.45</v>
      </c>
      <c r="G88" s="8">
        <v>0</v>
      </c>
      <c r="H88" s="8">
        <f t="shared" si="4"/>
        <v>29120.45</v>
      </c>
      <c r="I88" s="8">
        <v>0</v>
      </c>
      <c r="J88" s="8">
        <v>0</v>
      </c>
      <c r="K88" s="8">
        <v>3636.93</v>
      </c>
      <c r="L88" s="8">
        <v>0</v>
      </c>
      <c r="M88" s="8">
        <v>0</v>
      </c>
      <c r="N88" s="8">
        <f t="shared" si="5"/>
        <v>3636.93</v>
      </c>
      <c r="O88" s="8">
        <f t="shared" si="6"/>
        <v>32757.38</v>
      </c>
      <c r="P88" s="2">
        <v>275</v>
      </c>
    </row>
    <row r="89" spans="1:16" ht="13.5" customHeight="1" outlineLevel="2">
      <c r="A89" s="2" t="s">
        <v>132</v>
      </c>
      <c r="B89" s="2" t="s">
        <v>187</v>
      </c>
      <c r="C89" s="2" t="s">
        <v>188</v>
      </c>
      <c r="D89" s="8">
        <v>0</v>
      </c>
      <c r="E89" s="8">
        <v>0</v>
      </c>
      <c r="F89" s="8">
        <v>21787.02</v>
      </c>
      <c r="G89" s="8">
        <v>0</v>
      </c>
      <c r="H89" s="8">
        <f t="shared" si="4"/>
        <v>21787.02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 t="shared" si="5"/>
        <v>0</v>
      </c>
      <c r="O89" s="8">
        <f t="shared" si="6"/>
        <v>21787.02</v>
      </c>
      <c r="P89" s="2">
        <v>276</v>
      </c>
    </row>
    <row r="90" spans="1:16" ht="13.5" customHeight="1" outlineLevel="2">
      <c r="A90" s="2" t="s">
        <v>132</v>
      </c>
      <c r="B90" s="2" t="s">
        <v>189</v>
      </c>
      <c r="C90" s="2" t="s">
        <v>190</v>
      </c>
      <c r="D90" s="8">
        <v>0</v>
      </c>
      <c r="E90" s="8">
        <v>58571.66</v>
      </c>
      <c r="F90" s="8">
        <v>25518.12</v>
      </c>
      <c r="G90" s="8">
        <v>0</v>
      </c>
      <c r="H90" s="8">
        <f t="shared" si="4"/>
        <v>84089.78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5"/>
        <v>0</v>
      </c>
      <c r="O90" s="8">
        <f t="shared" si="6"/>
        <v>84089.78</v>
      </c>
      <c r="P90" s="2">
        <v>268</v>
      </c>
    </row>
    <row r="91" spans="1:16" ht="13.5" customHeight="1" outlineLevel="2">
      <c r="A91" s="2" t="s">
        <v>132</v>
      </c>
      <c r="B91" s="2" t="s">
        <v>191</v>
      </c>
      <c r="C91" s="2" t="s">
        <v>192</v>
      </c>
      <c r="D91" s="8">
        <v>0</v>
      </c>
      <c r="E91" s="8">
        <v>2462.01</v>
      </c>
      <c r="F91" s="8">
        <v>47519.22</v>
      </c>
      <c r="G91" s="8">
        <v>39600</v>
      </c>
      <c r="H91" s="8">
        <f t="shared" si="4"/>
        <v>89581.23000000001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f t="shared" si="5"/>
        <v>0</v>
      </c>
      <c r="O91" s="8">
        <f t="shared" si="6"/>
        <v>89581.23000000001</v>
      </c>
      <c r="P91" s="2">
        <v>267</v>
      </c>
    </row>
    <row r="92" spans="1:16" ht="13.5" customHeight="1" outlineLevel="2">
      <c r="A92" s="2" t="s">
        <v>132</v>
      </c>
      <c r="B92" s="2" t="s">
        <v>193</v>
      </c>
      <c r="C92" s="2" t="s">
        <v>194</v>
      </c>
      <c r="D92" s="8">
        <v>0</v>
      </c>
      <c r="E92" s="8">
        <v>140012.14</v>
      </c>
      <c r="F92" s="8">
        <v>0</v>
      </c>
      <c r="G92" s="8">
        <v>0</v>
      </c>
      <c r="H92" s="8">
        <f t="shared" si="4"/>
        <v>140012.14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5"/>
        <v>0</v>
      </c>
      <c r="O92" s="8">
        <f t="shared" si="6"/>
        <v>140012.14</v>
      </c>
      <c r="P92" s="2">
        <v>269</v>
      </c>
    </row>
    <row r="93" spans="1:16" ht="13.5" customHeight="1" outlineLevel="2">
      <c r="A93" s="2" t="s">
        <v>132</v>
      </c>
      <c r="B93" s="2" t="s">
        <v>195</v>
      </c>
      <c r="C93" s="2" t="s">
        <v>196</v>
      </c>
      <c r="D93" s="8">
        <v>0</v>
      </c>
      <c r="E93" s="8">
        <v>5268.58</v>
      </c>
      <c r="F93" s="8">
        <v>1482.32</v>
      </c>
      <c r="G93" s="8">
        <v>0</v>
      </c>
      <c r="H93" s="8">
        <f t="shared" si="4"/>
        <v>6750.9</v>
      </c>
      <c r="I93" s="8">
        <v>0</v>
      </c>
      <c r="J93" s="8">
        <v>0</v>
      </c>
      <c r="K93" s="8">
        <v>33350.21</v>
      </c>
      <c r="L93" s="8">
        <v>0</v>
      </c>
      <c r="M93" s="8">
        <v>0</v>
      </c>
      <c r="N93" s="8">
        <f t="shared" si="5"/>
        <v>33350.21</v>
      </c>
      <c r="O93" s="8">
        <f t="shared" si="6"/>
        <v>40101.11</v>
      </c>
      <c r="P93" s="2">
        <v>298</v>
      </c>
    </row>
    <row r="94" spans="1:16" ht="13.5" customHeight="1" outlineLevel="2">
      <c r="A94" s="2" t="s">
        <v>132</v>
      </c>
      <c r="B94" s="2" t="s">
        <v>197</v>
      </c>
      <c r="C94" s="2" t="s">
        <v>198</v>
      </c>
      <c r="D94" s="8">
        <v>0</v>
      </c>
      <c r="E94" s="8">
        <v>0</v>
      </c>
      <c r="F94" s="8">
        <v>67381.86</v>
      </c>
      <c r="G94" s="8">
        <v>6000</v>
      </c>
      <c r="H94" s="8">
        <f t="shared" si="4"/>
        <v>73381.86</v>
      </c>
      <c r="I94" s="8">
        <v>0</v>
      </c>
      <c r="J94" s="8">
        <v>0</v>
      </c>
      <c r="K94" s="8">
        <v>0</v>
      </c>
      <c r="L94" s="8">
        <v>15699.93</v>
      </c>
      <c r="M94" s="8">
        <v>0</v>
      </c>
      <c r="N94" s="8">
        <f t="shared" si="5"/>
        <v>15699.93</v>
      </c>
      <c r="O94" s="8">
        <f t="shared" si="6"/>
        <v>89081.79000000001</v>
      </c>
      <c r="P94" s="2">
        <v>270</v>
      </c>
    </row>
    <row r="95" spans="1:16" ht="13.5" customHeight="1" outlineLevel="2">
      <c r="A95" s="2" t="s">
        <v>132</v>
      </c>
      <c r="B95" s="2" t="s">
        <v>199</v>
      </c>
      <c r="C95" s="2" t="s">
        <v>200</v>
      </c>
      <c r="D95" s="8">
        <v>0</v>
      </c>
      <c r="E95" s="8">
        <v>1339.86</v>
      </c>
      <c r="F95" s="8">
        <v>23467.89</v>
      </c>
      <c r="G95" s="8">
        <v>0</v>
      </c>
      <c r="H95" s="8">
        <f t="shared" si="4"/>
        <v>24807.75</v>
      </c>
      <c r="I95" s="8">
        <v>0</v>
      </c>
      <c r="J95" s="8">
        <v>32856.89</v>
      </c>
      <c r="K95" s="8">
        <v>54763.46</v>
      </c>
      <c r="L95" s="8">
        <v>0</v>
      </c>
      <c r="M95" s="8">
        <v>0</v>
      </c>
      <c r="N95" s="8">
        <f t="shared" si="5"/>
        <v>87620.35</v>
      </c>
      <c r="O95" s="8">
        <f t="shared" si="6"/>
        <v>112428.1</v>
      </c>
      <c r="P95" s="2">
        <v>306</v>
      </c>
    </row>
    <row r="96" spans="1:16" ht="13.5" customHeight="1" outlineLevel="2">
      <c r="A96" s="2" t="s">
        <v>132</v>
      </c>
      <c r="B96" s="2" t="s">
        <v>201</v>
      </c>
      <c r="C96" s="2" t="s">
        <v>202</v>
      </c>
      <c r="D96" s="8">
        <v>0</v>
      </c>
      <c r="E96" s="8">
        <v>7798.01</v>
      </c>
      <c r="F96" s="8">
        <v>63659.78</v>
      </c>
      <c r="G96" s="8">
        <v>16000</v>
      </c>
      <c r="H96" s="8">
        <f t="shared" si="4"/>
        <v>87457.79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 t="shared" si="5"/>
        <v>0</v>
      </c>
      <c r="O96" s="8">
        <f t="shared" si="6"/>
        <v>87457.79</v>
      </c>
      <c r="P96" s="2">
        <v>307</v>
      </c>
    </row>
    <row r="97" spans="1:16" ht="13.5" customHeight="1" outlineLevel="2">
      <c r="A97" s="2" t="s">
        <v>132</v>
      </c>
      <c r="B97" s="2" t="s">
        <v>203</v>
      </c>
      <c r="C97" s="2" t="s">
        <v>204</v>
      </c>
      <c r="D97" s="8">
        <v>0</v>
      </c>
      <c r="E97" s="8">
        <v>0</v>
      </c>
      <c r="F97" s="8">
        <v>0</v>
      </c>
      <c r="G97" s="8">
        <v>24000</v>
      </c>
      <c r="H97" s="8">
        <f t="shared" si="4"/>
        <v>24000</v>
      </c>
      <c r="I97" s="8">
        <v>0</v>
      </c>
      <c r="J97" s="8">
        <v>32119.5</v>
      </c>
      <c r="K97" s="8">
        <v>0</v>
      </c>
      <c r="L97" s="8">
        <v>0</v>
      </c>
      <c r="M97" s="8">
        <v>0</v>
      </c>
      <c r="N97" s="8">
        <f t="shared" si="5"/>
        <v>32119.5</v>
      </c>
      <c r="O97" s="8">
        <f t="shared" si="6"/>
        <v>56119.5</v>
      </c>
      <c r="P97" s="2">
        <v>308</v>
      </c>
    </row>
    <row r="98" spans="1:16" ht="13.5" customHeight="1" outlineLevel="2">
      <c r="A98" s="2" t="s">
        <v>132</v>
      </c>
      <c r="B98" s="2" t="s">
        <v>205</v>
      </c>
      <c r="C98" s="2" t="s">
        <v>206</v>
      </c>
      <c r="D98" s="8">
        <v>0</v>
      </c>
      <c r="E98" s="8">
        <v>18138.38</v>
      </c>
      <c r="F98" s="8">
        <v>0</v>
      </c>
      <c r="G98" s="8">
        <v>0</v>
      </c>
      <c r="H98" s="8">
        <f t="shared" si="4"/>
        <v>18138.38</v>
      </c>
      <c r="I98" s="8">
        <v>0</v>
      </c>
      <c r="J98" s="8">
        <v>2565.5</v>
      </c>
      <c r="K98" s="8">
        <v>15000</v>
      </c>
      <c r="L98" s="8">
        <v>0</v>
      </c>
      <c r="M98" s="8">
        <v>0</v>
      </c>
      <c r="N98" s="8">
        <f t="shared" si="5"/>
        <v>17565.5</v>
      </c>
      <c r="O98" s="8">
        <f t="shared" si="6"/>
        <v>35703.880000000005</v>
      </c>
      <c r="P98" s="2">
        <v>309</v>
      </c>
    </row>
    <row r="99" spans="1:16" ht="13.5" customHeight="1" outlineLevel="2">
      <c r="A99" s="2" t="s">
        <v>132</v>
      </c>
      <c r="B99" s="2" t="s">
        <v>207</v>
      </c>
      <c r="C99" s="2" t="s">
        <v>208</v>
      </c>
      <c r="D99" s="8">
        <v>0</v>
      </c>
      <c r="E99" s="8">
        <v>0</v>
      </c>
      <c r="F99" s="8">
        <v>34336.59</v>
      </c>
      <c r="G99" s="8">
        <v>0</v>
      </c>
      <c r="H99" s="8">
        <f t="shared" si="4"/>
        <v>34336.59</v>
      </c>
      <c r="I99" s="8">
        <v>0</v>
      </c>
      <c r="J99" s="8">
        <v>79880.55</v>
      </c>
      <c r="K99" s="8">
        <v>0</v>
      </c>
      <c r="L99" s="8">
        <v>0</v>
      </c>
      <c r="M99" s="8">
        <v>0</v>
      </c>
      <c r="N99" s="8">
        <f t="shared" si="5"/>
        <v>79880.55</v>
      </c>
      <c r="O99" s="8">
        <f t="shared" si="6"/>
        <v>114217.14</v>
      </c>
      <c r="P99" s="2">
        <v>310</v>
      </c>
    </row>
    <row r="100" spans="1:16" ht="13.5" customHeight="1" outlineLevel="2">
      <c r="A100" s="2" t="s">
        <v>132</v>
      </c>
      <c r="B100" s="2" t="s">
        <v>209</v>
      </c>
      <c r="C100" s="2" t="s">
        <v>210</v>
      </c>
      <c r="D100" s="8">
        <v>0</v>
      </c>
      <c r="E100" s="8">
        <v>805</v>
      </c>
      <c r="F100" s="8">
        <v>75410.79</v>
      </c>
      <c r="G100" s="8">
        <v>0</v>
      </c>
      <c r="H100" s="8">
        <f t="shared" si="4"/>
        <v>76215.79</v>
      </c>
      <c r="I100" s="8">
        <v>0</v>
      </c>
      <c r="J100" s="8">
        <v>58039.18</v>
      </c>
      <c r="K100" s="8">
        <v>0</v>
      </c>
      <c r="L100" s="8">
        <v>0</v>
      </c>
      <c r="M100" s="8">
        <v>0</v>
      </c>
      <c r="N100" s="8">
        <f t="shared" si="5"/>
        <v>58039.18</v>
      </c>
      <c r="O100" s="8">
        <f t="shared" si="6"/>
        <v>134254.97</v>
      </c>
      <c r="P100" s="2">
        <v>311</v>
      </c>
    </row>
    <row r="101" spans="1:16" ht="13.5" customHeight="1" outlineLevel="2">
      <c r="A101" s="2" t="s">
        <v>132</v>
      </c>
      <c r="B101" s="2" t="s">
        <v>211</v>
      </c>
      <c r="C101" s="2" t="s">
        <v>212</v>
      </c>
      <c r="D101" s="8">
        <v>0</v>
      </c>
      <c r="E101" s="8">
        <v>0</v>
      </c>
      <c r="F101" s="8">
        <v>86875.81</v>
      </c>
      <c r="G101" s="8">
        <v>0</v>
      </c>
      <c r="H101" s="8">
        <f t="shared" si="4"/>
        <v>86875.81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5"/>
        <v>0</v>
      </c>
      <c r="O101" s="8">
        <f t="shared" si="6"/>
        <v>86875.81</v>
      </c>
      <c r="P101" s="2">
        <v>312</v>
      </c>
    </row>
    <row r="102" spans="1:16" ht="13.5" customHeight="1" outlineLevel="2">
      <c r="A102" s="2" t="s">
        <v>132</v>
      </c>
      <c r="B102" s="2" t="s">
        <v>213</v>
      </c>
      <c r="C102" s="2" t="s">
        <v>214</v>
      </c>
      <c r="D102" s="8">
        <v>0</v>
      </c>
      <c r="E102" s="8">
        <v>0</v>
      </c>
      <c r="F102" s="8">
        <v>28150.28</v>
      </c>
      <c r="G102" s="8">
        <v>0</v>
      </c>
      <c r="H102" s="8">
        <f t="shared" si="4"/>
        <v>28150.28</v>
      </c>
      <c r="I102" s="8">
        <v>0</v>
      </c>
      <c r="J102" s="8">
        <v>0</v>
      </c>
      <c r="K102" s="8">
        <v>819138.15</v>
      </c>
      <c r="L102" s="8">
        <v>0</v>
      </c>
      <c r="M102" s="8">
        <v>0</v>
      </c>
      <c r="N102" s="8">
        <f t="shared" si="5"/>
        <v>819138.15</v>
      </c>
      <c r="O102" s="8">
        <f t="shared" si="6"/>
        <v>847288.43</v>
      </c>
      <c r="P102" s="2">
        <v>314</v>
      </c>
    </row>
    <row r="103" spans="1:16" ht="13.5" customHeight="1" outlineLevel="2">
      <c r="A103" s="2" t="s">
        <v>132</v>
      </c>
      <c r="B103" s="2" t="s">
        <v>215</v>
      </c>
      <c r="C103" s="2" t="s">
        <v>216</v>
      </c>
      <c r="D103" s="8">
        <v>0</v>
      </c>
      <c r="E103" s="8">
        <v>0</v>
      </c>
      <c r="F103" s="8">
        <v>0</v>
      </c>
      <c r="G103" s="8">
        <v>0</v>
      </c>
      <c r="H103" s="8">
        <f t="shared" si="4"/>
        <v>0</v>
      </c>
      <c r="I103" s="8">
        <v>0</v>
      </c>
      <c r="J103" s="8">
        <v>59546.99</v>
      </c>
      <c r="K103" s="8">
        <v>0</v>
      </c>
      <c r="L103" s="8">
        <v>0</v>
      </c>
      <c r="M103" s="8">
        <v>0</v>
      </c>
      <c r="N103" s="8">
        <f t="shared" si="5"/>
        <v>59546.99</v>
      </c>
      <c r="O103" s="8">
        <f t="shared" si="6"/>
        <v>59546.99</v>
      </c>
      <c r="P103" s="2">
        <v>317</v>
      </c>
    </row>
    <row r="104" spans="1:16" ht="13.5" customHeight="1" outlineLevel="2">
      <c r="A104" s="2" t="s">
        <v>132</v>
      </c>
      <c r="B104" s="2" t="s">
        <v>217</v>
      </c>
      <c r="C104" s="2" t="s">
        <v>218</v>
      </c>
      <c r="D104" s="8">
        <v>0</v>
      </c>
      <c r="E104" s="8">
        <v>0</v>
      </c>
      <c r="F104" s="8">
        <v>44048.57</v>
      </c>
      <c r="G104" s="8">
        <v>0</v>
      </c>
      <c r="H104" s="8">
        <f t="shared" si="4"/>
        <v>44048.57</v>
      </c>
      <c r="I104" s="8">
        <v>0</v>
      </c>
      <c r="J104" s="8">
        <v>21434.29</v>
      </c>
      <c r="K104" s="8">
        <v>0</v>
      </c>
      <c r="L104" s="8">
        <v>0</v>
      </c>
      <c r="M104" s="8">
        <v>0</v>
      </c>
      <c r="N104" s="8">
        <f t="shared" si="5"/>
        <v>21434.29</v>
      </c>
      <c r="O104" s="8">
        <f t="shared" si="6"/>
        <v>65482.86</v>
      </c>
      <c r="P104" s="2">
        <v>316</v>
      </c>
    </row>
    <row r="105" spans="1:16" ht="13.5" customHeight="1" outlineLevel="2">
      <c r="A105" s="2" t="s">
        <v>132</v>
      </c>
      <c r="B105" s="2" t="s">
        <v>219</v>
      </c>
      <c r="C105" s="2" t="s">
        <v>220</v>
      </c>
      <c r="D105" s="8">
        <v>0</v>
      </c>
      <c r="E105" s="8">
        <v>0</v>
      </c>
      <c r="F105" s="8">
        <v>97363.94</v>
      </c>
      <c r="G105" s="8">
        <v>0</v>
      </c>
      <c r="H105" s="8">
        <f t="shared" si="4"/>
        <v>97363.94</v>
      </c>
      <c r="I105" s="8">
        <v>0</v>
      </c>
      <c r="J105" s="8">
        <v>0</v>
      </c>
      <c r="K105" s="8">
        <v>15971.42</v>
      </c>
      <c r="L105" s="8">
        <v>0</v>
      </c>
      <c r="M105" s="8">
        <v>0</v>
      </c>
      <c r="N105" s="8">
        <f t="shared" si="5"/>
        <v>15971.42</v>
      </c>
      <c r="O105" s="8">
        <f t="shared" si="6"/>
        <v>113335.36</v>
      </c>
      <c r="P105" s="2">
        <v>315</v>
      </c>
    </row>
    <row r="106" spans="1:16" ht="13.5" customHeight="1" outlineLevel="2">
      <c r="A106" s="2" t="s">
        <v>132</v>
      </c>
      <c r="B106" s="2" t="s">
        <v>221</v>
      </c>
      <c r="C106" s="2" t="s">
        <v>222</v>
      </c>
      <c r="D106" s="8">
        <v>0</v>
      </c>
      <c r="E106" s="8">
        <v>2640.66</v>
      </c>
      <c r="F106" s="8">
        <v>19543.84</v>
      </c>
      <c r="G106" s="8">
        <v>0</v>
      </c>
      <c r="H106" s="8">
        <f t="shared" si="4"/>
        <v>22184.5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5"/>
        <v>0</v>
      </c>
      <c r="O106" s="8">
        <f t="shared" si="6"/>
        <v>22184.5</v>
      </c>
      <c r="P106" s="2">
        <v>319</v>
      </c>
    </row>
    <row r="107" spans="1:16" ht="13.5" customHeight="1" outlineLevel="2">
      <c r="A107" s="2" t="s">
        <v>132</v>
      </c>
      <c r="B107" s="2" t="s">
        <v>223</v>
      </c>
      <c r="C107" s="2" t="s">
        <v>224</v>
      </c>
      <c r="D107" s="8">
        <v>0</v>
      </c>
      <c r="E107" s="8">
        <v>0</v>
      </c>
      <c r="F107" s="8">
        <v>58076.35</v>
      </c>
      <c r="G107" s="8">
        <v>0</v>
      </c>
      <c r="H107" s="8">
        <f t="shared" si="4"/>
        <v>58076.35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5"/>
        <v>0</v>
      </c>
      <c r="O107" s="8">
        <f t="shared" si="6"/>
        <v>58076.35</v>
      </c>
      <c r="P107" s="2">
        <v>313</v>
      </c>
    </row>
    <row r="108" spans="1:16" ht="13.5" customHeight="1" outlineLevel="2">
      <c r="A108" s="2" t="s">
        <v>132</v>
      </c>
      <c r="B108" s="2" t="s">
        <v>225</v>
      </c>
      <c r="C108" s="2" t="s">
        <v>226</v>
      </c>
      <c r="D108" s="8">
        <v>0</v>
      </c>
      <c r="E108" s="8">
        <v>0</v>
      </c>
      <c r="F108" s="8">
        <v>21010.45</v>
      </c>
      <c r="G108" s="8">
        <v>14800</v>
      </c>
      <c r="H108" s="8">
        <f t="shared" si="4"/>
        <v>35810.45</v>
      </c>
      <c r="I108" s="8">
        <v>0</v>
      </c>
      <c r="J108" s="8">
        <v>42741</v>
      </c>
      <c r="K108" s="8">
        <v>0</v>
      </c>
      <c r="L108" s="8">
        <v>0</v>
      </c>
      <c r="M108" s="8">
        <v>0</v>
      </c>
      <c r="N108" s="8">
        <f t="shared" si="5"/>
        <v>42741</v>
      </c>
      <c r="O108" s="8">
        <f t="shared" si="6"/>
        <v>78551.45</v>
      </c>
      <c r="P108" s="2">
        <v>318</v>
      </c>
    </row>
    <row r="109" spans="1:16" ht="13.5" customHeight="1" outlineLevel="2">
      <c r="A109" s="2" t="s">
        <v>132</v>
      </c>
      <c r="B109" s="2" t="s">
        <v>227</v>
      </c>
      <c r="C109" s="2" t="s">
        <v>228</v>
      </c>
      <c r="D109" s="8">
        <v>0</v>
      </c>
      <c r="E109" s="8">
        <v>421.05</v>
      </c>
      <c r="F109" s="8">
        <v>65962.55</v>
      </c>
      <c r="G109" s="8">
        <v>0</v>
      </c>
      <c r="H109" s="8">
        <f t="shared" si="4"/>
        <v>66383.6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5"/>
        <v>0</v>
      </c>
      <c r="O109" s="8">
        <f t="shared" si="6"/>
        <v>66383.6</v>
      </c>
      <c r="P109" s="2">
        <v>320</v>
      </c>
    </row>
    <row r="110" spans="1:16" ht="13.5" customHeight="1" outlineLevel="1">
      <c r="A110" s="4" t="s">
        <v>292</v>
      </c>
      <c r="B110" s="2"/>
      <c r="C110" s="2"/>
      <c r="D110" s="9">
        <f aca="true" t="shared" si="7" ref="D110:O110">SUBTOTAL(9,D62:D109)</f>
        <v>0</v>
      </c>
      <c r="E110" s="9">
        <f t="shared" si="7"/>
        <v>400846.03</v>
      </c>
      <c r="F110" s="9">
        <f t="shared" si="7"/>
        <v>1368727.3</v>
      </c>
      <c r="G110" s="9">
        <f t="shared" si="7"/>
        <v>287228.9</v>
      </c>
      <c r="H110" s="9">
        <f t="shared" si="7"/>
        <v>2056802.2300000002</v>
      </c>
      <c r="I110" s="9">
        <f t="shared" si="7"/>
        <v>2973</v>
      </c>
      <c r="J110" s="9">
        <f t="shared" si="7"/>
        <v>329183.89999999997</v>
      </c>
      <c r="K110" s="9">
        <f t="shared" si="7"/>
        <v>1331453.49</v>
      </c>
      <c r="L110" s="9">
        <f t="shared" si="7"/>
        <v>15699.93</v>
      </c>
      <c r="M110" s="9">
        <f t="shared" si="7"/>
        <v>0</v>
      </c>
      <c r="N110" s="9">
        <f t="shared" si="7"/>
        <v>1679310.32</v>
      </c>
      <c r="O110" s="9">
        <f t="shared" si="7"/>
        <v>3736112.550000001</v>
      </c>
      <c r="P110" s="2"/>
    </row>
    <row r="111" spans="1:16" ht="13.5" customHeight="1" outlineLevel="2">
      <c r="A111" s="2" t="s">
        <v>229</v>
      </c>
      <c r="B111" s="2" t="s">
        <v>230</v>
      </c>
      <c r="C111" s="2" t="s">
        <v>231</v>
      </c>
      <c r="D111" s="8">
        <v>0</v>
      </c>
      <c r="E111" s="8">
        <v>-438.4</v>
      </c>
      <c r="F111" s="8">
        <v>1109152.18</v>
      </c>
      <c r="G111" s="8">
        <v>0</v>
      </c>
      <c r="H111" s="8">
        <f t="shared" si="4"/>
        <v>1108713.78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5"/>
        <v>0</v>
      </c>
      <c r="O111" s="8">
        <f t="shared" si="6"/>
        <v>1108713.78</v>
      </c>
      <c r="P111" s="2">
        <v>161</v>
      </c>
    </row>
    <row r="112" spans="1:16" ht="13.5" customHeight="1" outlineLevel="2">
      <c r="A112" s="2" t="s">
        <v>229</v>
      </c>
      <c r="B112" s="2" t="s">
        <v>232</v>
      </c>
      <c r="C112" s="2" t="s">
        <v>233</v>
      </c>
      <c r="D112" s="8">
        <v>0</v>
      </c>
      <c r="E112" s="8">
        <v>101816.06</v>
      </c>
      <c r="F112" s="8">
        <v>1049896.55</v>
      </c>
      <c r="G112" s="8">
        <v>0</v>
      </c>
      <c r="H112" s="8">
        <f t="shared" si="4"/>
        <v>1151712.61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5"/>
        <v>0</v>
      </c>
      <c r="O112" s="8">
        <f t="shared" si="6"/>
        <v>1151712.61</v>
      </c>
      <c r="P112" s="2">
        <v>164</v>
      </c>
    </row>
    <row r="113" spans="1:16" ht="13.5" customHeight="1" outlineLevel="2">
      <c r="A113" s="2" t="s">
        <v>229</v>
      </c>
      <c r="B113" s="2" t="s">
        <v>234</v>
      </c>
      <c r="C113" s="2" t="s">
        <v>235</v>
      </c>
      <c r="D113" s="8">
        <v>0</v>
      </c>
      <c r="E113" s="8">
        <v>0</v>
      </c>
      <c r="F113" s="8">
        <v>0</v>
      </c>
      <c r="G113" s="8">
        <v>0</v>
      </c>
      <c r="H113" s="8">
        <f t="shared" si="4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5"/>
        <v>0</v>
      </c>
      <c r="O113" s="8">
        <f t="shared" si="6"/>
        <v>0</v>
      </c>
      <c r="P113" s="2">
        <v>165</v>
      </c>
    </row>
    <row r="114" spans="1:16" ht="13.5" customHeight="1" outlineLevel="2">
      <c r="A114" s="2" t="s">
        <v>229</v>
      </c>
      <c r="B114" s="2" t="s">
        <v>236</v>
      </c>
      <c r="C114" s="2" t="s">
        <v>237</v>
      </c>
      <c r="D114" s="8">
        <v>0</v>
      </c>
      <c r="E114" s="8">
        <v>0</v>
      </c>
      <c r="F114" s="8">
        <v>0</v>
      </c>
      <c r="G114" s="8">
        <v>0</v>
      </c>
      <c r="H114" s="8">
        <f t="shared" si="4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5"/>
        <v>0</v>
      </c>
      <c r="O114" s="8">
        <f t="shared" si="6"/>
        <v>0</v>
      </c>
      <c r="P114" s="2">
        <v>160</v>
      </c>
    </row>
    <row r="115" spans="1:16" ht="13.5" customHeight="1" outlineLevel="2">
      <c r="A115" s="2" t="s">
        <v>229</v>
      </c>
      <c r="B115" s="2" t="s">
        <v>238</v>
      </c>
      <c r="C115" s="2" t="s">
        <v>239</v>
      </c>
      <c r="D115" s="8">
        <v>0</v>
      </c>
      <c r="E115" s="8">
        <v>0</v>
      </c>
      <c r="F115" s="8">
        <v>0</v>
      </c>
      <c r="G115" s="8">
        <v>0</v>
      </c>
      <c r="H115" s="8">
        <f t="shared" si="4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5"/>
        <v>0</v>
      </c>
      <c r="O115" s="8">
        <f t="shared" si="6"/>
        <v>0</v>
      </c>
      <c r="P115" s="2">
        <v>162</v>
      </c>
    </row>
    <row r="116" spans="1:16" ht="13.5" customHeight="1" outlineLevel="2">
      <c r="A116" s="2" t="s">
        <v>229</v>
      </c>
      <c r="B116" s="2" t="s">
        <v>240</v>
      </c>
      <c r="C116" s="2" t="s">
        <v>241</v>
      </c>
      <c r="D116" s="8">
        <v>0</v>
      </c>
      <c r="E116" s="8">
        <v>2145.67</v>
      </c>
      <c r="F116" s="8">
        <v>150079.56</v>
      </c>
      <c r="G116" s="8">
        <v>0</v>
      </c>
      <c r="H116" s="8">
        <f t="shared" si="4"/>
        <v>152225.23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5"/>
        <v>0</v>
      </c>
      <c r="O116" s="8">
        <f t="shared" si="6"/>
        <v>152225.23</v>
      </c>
      <c r="P116" s="2">
        <v>163</v>
      </c>
    </row>
    <row r="117" spans="1:16" ht="13.5" customHeight="1" outlineLevel="2">
      <c r="A117" s="2" t="s">
        <v>229</v>
      </c>
      <c r="B117" s="2" t="s">
        <v>242</v>
      </c>
      <c r="C117" s="2" t="s">
        <v>243</v>
      </c>
      <c r="D117" s="8">
        <v>0</v>
      </c>
      <c r="E117" s="8">
        <v>0</v>
      </c>
      <c r="F117" s="8">
        <v>0</v>
      </c>
      <c r="G117" s="8">
        <v>0</v>
      </c>
      <c r="H117" s="8">
        <f t="shared" si="4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5"/>
        <v>0</v>
      </c>
      <c r="O117" s="8">
        <f t="shared" si="6"/>
        <v>0</v>
      </c>
      <c r="P117" s="2">
        <v>181</v>
      </c>
    </row>
    <row r="118" spans="1:16" ht="13.5" customHeight="1" outlineLevel="2">
      <c r="A118" s="2" t="s">
        <v>229</v>
      </c>
      <c r="B118" s="2" t="s">
        <v>244</v>
      </c>
      <c r="C118" s="2" t="s">
        <v>245</v>
      </c>
      <c r="D118" s="8">
        <v>0</v>
      </c>
      <c r="E118" s="8">
        <v>0</v>
      </c>
      <c r="F118" s="8">
        <v>0</v>
      </c>
      <c r="G118" s="8">
        <v>0</v>
      </c>
      <c r="H118" s="8">
        <f t="shared" si="4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5"/>
        <v>0</v>
      </c>
      <c r="O118" s="8">
        <f t="shared" si="6"/>
        <v>0</v>
      </c>
      <c r="P118" s="2">
        <v>219</v>
      </c>
    </row>
    <row r="119" spans="1:16" ht="13.5" customHeight="1" outlineLevel="2">
      <c r="A119" s="2" t="s">
        <v>229</v>
      </c>
      <c r="B119" s="2" t="s">
        <v>246</v>
      </c>
      <c r="C119" s="2" t="s">
        <v>247</v>
      </c>
      <c r="D119" s="8">
        <v>0</v>
      </c>
      <c r="E119" s="8">
        <v>0</v>
      </c>
      <c r="F119" s="8">
        <v>0</v>
      </c>
      <c r="G119" s="8">
        <v>0</v>
      </c>
      <c r="H119" s="8">
        <f t="shared" si="4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5"/>
        <v>0</v>
      </c>
      <c r="O119" s="8">
        <f t="shared" si="6"/>
        <v>0</v>
      </c>
      <c r="P119" s="2">
        <v>190</v>
      </c>
    </row>
    <row r="120" spans="1:16" ht="13.5" customHeight="1" outlineLevel="2">
      <c r="A120" s="2" t="s">
        <v>229</v>
      </c>
      <c r="B120" s="2" t="s">
        <v>248</v>
      </c>
      <c r="C120" s="2" t="s">
        <v>249</v>
      </c>
      <c r="D120" s="8">
        <v>0</v>
      </c>
      <c r="E120" s="8">
        <v>0</v>
      </c>
      <c r="F120" s="8">
        <v>0</v>
      </c>
      <c r="G120" s="8">
        <v>0</v>
      </c>
      <c r="H120" s="8">
        <f t="shared" si="4"/>
        <v>0</v>
      </c>
      <c r="I120" s="8">
        <v>5175</v>
      </c>
      <c r="J120" s="8">
        <v>0</v>
      </c>
      <c r="K120" s="8">
        <v>0</v>
      </c>
      <c r="L120" s="8">
        <v>0</v>
      </c>
      <c r="M120" s="8">
        <v>0</v>
      </c>
      <c r="N120" s="8">
        <f t="shared" si="5"/>
        <v>5175</v>
      </c>
      <c r="O120" s="8">
        <f t="shared" si="6"/>
        <v>5175</v>
      </c>
      <c r="P120" s="2">
        <v>229</v>
      </c>
    </row>
    <row r="121" spans="1:16" ht="13.5" customHeight="1" outlineLevel="2">
      <c r="A121" s="2" t="s">
        <v>229</v>
      </c>
      <c r="B121" s="2" t="s">
        <v>248</v>
      </c>
      <c r="C121" s="2" t="s">
        <v>249</v>
      </c>
      <c r="D121" s="8">
        <v>0</v>
      </c>
      <c r="E121" s="8">
        <v>162323.28</v>
      </c>
      <c r="F121" s="8">
        <v>1016858.58</v>
      </c>
      <c r="G121" s="8">
        <v>0</v>
      </c>
      <c r="H121" s="8">
        <f t="shared" si="4"/>
        <v>1179181.8599999999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5"/>
        <v>0</v>
      </c>
      <c r="O121" s="8">
        <f t="shared" si="6"/>
        <v>1179181.8599999999</v>
      </c>
      <c r="P121" s="2">
        <v>189</v>
      </c>
    </row>
    <row r="122" spans="1:17" ht="13.5" customHeight="1" outlineLevel="2">
      <c r="A122" s="2" t="s">
        <v>229</v>
      </c>
      <c r="B122" s="2" t="s">
        <v>248</v>
      </c>
      <c r="C122" s="2" t="s">
        <v>249</v>
      </c>
      <c r="D122" s="8">
        <v>0</v>
      </c>
      <c r="E122" s="8">
        <v>0</v>
      </c>
      <c r="F122" s="8">
        <v>7396.96</v>
      </c>
      <c r="G122" s="8">
        <v>0</v>
      </c>
      <c r="H122" s="8">
        <f t="shared" si="4"/>
        <v>7396.96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5"/>
        <v>0</v>
      </c>
      <c r="O122" s="8">
        <f t="shared" si="6"/>
        <v>7396.96</v>
      </c>
      <c r="P122" s="2">
        <v>241</v>
      </c>
      <c r="Q122" s="10"/>
    </row>
    <row r="123" spans="1:16" ht="13.5" customHeight="1" outlineLevel="2">
      <c r="A123" s="2" t="s">
        <v>229</v>
      </c>
      <c r="B123" s="2" t="s">
        <v>250</v>
      </c>
      <c r="C123" s="2" t="s">
        <v>251</v>
      </c>
      <c r="D123" s="8">
        <v>0</v>
      </c>
      <c r="E123" s="8">
        <v>5933.35</v>
      </c>
      <c r="F123" s="8">
        <v>8000</v>
      </c>
      <c r="G123" s="8">
        <v>0</v>
      </c>
      <c r="H123" s="8">
        <f t="shared" si="4"/>
        <v>13933.35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5"/>
        <v>0</v>
      </c>
      <c r="O123" s="8">
        <f t="shared" si="6"/>
        <v>13933.35</v>
      </c>
      <c r="P123" s="2">
        <v>186</v>
      </c>
    </row>
    <row r="124" spans="1:16" ht="13.5" customHeight="1" outlineLevel="2">
      <c r="A124" s="2" t="s">
        <v>229</v>
      </c>
      <c r="B124" s="2" t="s">
        <v>252</v>
      </c>
      <c r="C124" s="2" t="s">
        <v>253</v>
      </c>
      <c r="D124" s="8">
        <v>0</v>
      </c>
      <c r="E124" s="8">
        <v>0</v>
      </c>
      <c r="F124" s="8">
        <v>-63.94</v>
      </c>
      <c r="G124" s="8">
        <v>0</v>
      </c>
      <c r="H124" s="8">
        <f t="shared" si="4"/>
        <v>-63.94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 t="shared" si="5"/>
        <v>0</v>
      </c>
      <c r="O124" s="8">
        <f t="shared" si="6"/>
        <v>-63.94</v>
      </c>
      <c r="P124" s="2">
        <v>187</v>
      </c>
    </row>
    <row r="125" spans="1:16" ht="13.5" customHeight="1" outlineLevel="2">
      <c r="A125" s="2" t="s">
        <v>229</v>
      </c>
      <c r="B125" s="2" t="s">
        <v>254</v>
      </c>
      <c r="C125" s="2" t="s">
        <v>255</v>
      </c>
      <c r="D125" s="8">
        <v>0</v>
      </c>
      <c r="E125" s="8">
        <v>0</v>
      </c>
      <c r="F125" s="8">
        <v>-167.35</v>
      </c>
      <c r="G125" s="8">
        <v>0</v>
      </c>
      <c r="H125" s="8">
        <f t="shared" si="4"/>
        <v>-167.35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5"/>
        <v>0</v>
      </c>
      <c r="O125" s="8">
        <f t="shared" si="6"/>
        <v>-167.35</v>
      </c>
      <c r="P125" s="2">
        <v>220</v>
      </c>
    </row>
    <row r="126" spans="1:16" ht="13.5" customHeight="1" outlineLevel="2">
      <c r="A126" s="2" t="s">
        <v>229</v>
      </c>
      <c r="B126" s="2" t="s">
        <v>256</v>
      </c>
      <c r="C126" s="2" t="s">
        <v>257</v>
      </c>
      <c r="D126" s="8">
        <v>0</v>
      </c>
      <c r="E126" s="8">
        <v>-38657.57</v>
      </c>
      <c r="F126" s="8">
        <v>189299.5</v>
      </c>
      <c r="G126" s="8">
        <v>0</v>
      </c>
      <c r="H126" s="8">
        <f t="shared" si="4"/>
        <v>150641.93</v>
      </c>
      <c r="I126" s="8">
        <v>96247.98</v>
      </c>
      <c r="J126" s="8">
        <v>0</v>
      </c>
      <c r="K126" s="8">
        <v>0</v>
      </c>
      <c r="L126" s="8">
        <v>0</v>
      </c>
      <c r="M126" s="8">
        <v>0</v>
      </c>
      <c r="N126" s="8">
        <f t="shared" si="5"/>
        <v>96247.98</v>
      </c>
      <c r="O126" s="8">
        <f t="shared" si="6"/>
        <v>246889.90999999997</v>
      </c>
      <c r="P126" s="2">
        <v>217</v>
      </c>
    </row>
    <row r="127" spans="1:16" ht="13.5" customHeight="1" outlineLevel="2">
      <c r="A127" s="2" t="s">
        <v>229</v>
      </c>
      <c r="B127" s="2" t="s">
        <v>258</v>
      </c>
      <c r="C127" s="2" t="s">
        <v>259</v>
      </c>
      <c r="D127" s="8">
        <v>0</v>
      </c>
      <c r="E127" s="8">
        <v>31725.83</v>
      </c>
      <c r="F127" s="8">
        <v>82531.85</v>
      </c>
      <c r="G127" s="8">
        <v>0</v>
      </c>
      <c r="H127" s="8">
        <f t="shared" si="4"/>
        <v>114257.68000000001</v>
      </c>
      <c r="I127" s="8">
        <v>81839.28</v>
      </c>
      <c r="J127" s="8">
        <v>0</v>
      </c>
      <c r="K127" s="8">
        <v>0</v>
      </c>
      <c r="L127" s="8">
        <v>0</v>
      </c>
      <c r="M127" s="8">
        <v>0</v>
      </c>
      <c r="N127" s="8">
        <f t="shared" si="5"/>
        <v>81839.28</v>
      </c>
      <c r="O127" s="8">
        <f t="shared" si="6"/>
        <v>196096.96000000002</v>
      </c>
      <c r="P127" s="2">
        <v>216</v>
      </c>
    </row>
    <row r="128" spans="1:16" ht="13.5" customHeight="1" outlineLevel="2">
      <c r="A128" s="2" t="s">
        <v>229</v>
      </c>
      <c r="B128" s="2" t="s">
        <v>260</v>
      </c>
      <c r="C128" s="2" t="s">
        <v>261</v>
      </c>
      <c r="D128" s="8">
        <v>0</v>
      </c>
      <c r="E128" s="8">
        <v>4549.07</v>
      </c>
      <c r="F128" s="8">
        <v>0</v>
      </c>
      <c r="G128" s="8">
        <v>0</v>
      </c>
      <c r="H128" s="8">
        <f t="shared" si="4"/>
        <v>4549.07</v>
      </c>
      <c r="I128" s="8">
        <v>285688</v>
      </c>
      <c r="J128" s="8">
        <v>0</v>
      </c>
      <c r="K128" s="8">
        <v>0</v>
      </c>
      <c r="L128" s="8">
        <v>0</v>
      </c>
      <c r="M128" s="8">
        <v>0</v>
      </c>
      <c r="N128" s="8">
        <f t="shared" si="5"/>
        <v>285688</v>
      </c>
      <c r="O128" s="8">
        <f t="shared" si="6"/>
        <v>290237.07</v>
      </c>
      <c r="P128" s="2">
        <v>251</v>
      </c>
    </row>
    <row r="129" spans="1:16" ht="13.5" customHeight="1" outlineLevel="2">
      <c r="A129" s="2" t="s">
        <v>229</v>
      </c>
      <c r="B129" s="2" t="s">
        <v>262</v>
      </c>
      <c r="C129" s="2" t="s">
        <v>263</v>
      </c>
      <c r="D129" s="8">
        <v>0</v>
      </c>
      <c r="E129" s="8">
        <v>79830.84</v>
      </c>
      <c r="F129" s="8">
        <v>585269.46</v>
      </c>
      <c r="G129" s="8">
        <v>0</v>
      </c>
      <c r="H129" s="8">
        <f t="shared" si="4"/>
        <v>665100.2999999999</v>
      </c>
      <c r="I129" s="8">
        <v>0</v>
      </c>
      <c r="J129" s="8">
        <v>0</v>
      </c>
      <c r="K129" s="8">
        <v>0</v>
      </c>
      <c r="L129" s="8">
        <v>0</v>
      </c>
      <c r="M129" s="12">
        <v>156703.92</v>
      </c>
      <c r="N129" s="8">
        <f t="shared" si="5"/>
        <v>156703.92</v>
      </c>
      <c r="O129" s="8">
        <f t="shared" si="6"/>
        <v>821804.22</v>
      </c>
      <c r="P129" s="2">
        <v>252</v>
      </c>
    </row>
    <row r="130" spans="1:16" ht="13.5" customHeight="1" outlineLevel="2">
      <c r="A130" s="2" t="s">
        <v>229</v>
      </c>
      <c r="B130" s="2" t="s">
        <v>264</v>
      </c>
      <c r="C130" s="2" t="s">
        <v>265</v>
      </c>
      <c r="D130" s="8">
        <v>0</v>
      </c>
      <c r="E130" s="8">
        <v>144958.51</v>
      </c>
      <c r="F130" s="8">
        <v>1424001.23</v>
      </c>
      <c r="G130" s="8">
        <v>0</v>
      </c>
      <c r="H130" s="8">
        <f t="shared" si="4"/>
        <v>1568959.74</v>
      </c>
      <c r="I130" s="8">
        <v>296865.99</v>
      </c>
      <c r="J130" s="8">
        <v>0</v>
      </c>
      <c r="K130" s="8">
        <v>0</v>
      </c>
      <c r="L130" s="8">
        <v>0</v>
      </c>
      <c r="M130" s="8">
        <v>0</v>
      </c>
      <c r="N130" s="8">
        <f t="shared" si="5"/>
        <v>296865.99</v>
      </c>
      <c r="O130" s="8">
        <f t="shared" si="6"/>
        <v>1865825.73</v>
      </c>
      <c r="P130" s="2">
        <v>250</v>
      </c>
    </row>
    <row r="131" spans="1:16" ht="13.5" customHeight="1" outlineLevel="2">
      <c r="A131" s="2" t="s">
        <v>229</v>
      </c>
      <c r="B131" s="2" t="s">
        <v>266</v>
      </c>
      <c r="C131" s="2" t="s">
        <v>267</v>
      </c>
      <c r="D131" s="8">
        <v>0</v>
      </c>
      <c r="E131" s="8">
        <v>0</v>
      </c>
      <c r="F131" s="8">
        <v>0</v>
      </c>
      <c r="G131" s="8">
        <v>0</v>
      </c>
      <c r="H131" s="8">
        <f t="shared" si="4"/>
        <v>0</v>
      </c>
      <c r="I131" s="8">
        <v>0</v>
      </c>
      <c r="J131" s="8">
        <v>0</v>
      </c>
      <c r="K131" s="8">
        <v>0</v>
      </c>
      <c r="L131" s="8">
        <v>0</v>
      </c>
      <c r="M131" s="12">
        <f>154234.33</f>
        <v>154234.33</v>
      </c>
      <c r="N131" s="8">
        <f t="shared" si="5"/>
        <v>154234.33</v>
      </c>
      <c r="O131" s="8">
        <f t="shared" si="6"/>
        <v>154234.33</v>
      </c>
      <c r="P131" s="2">
        <v>265</v>
      </c>
    </row>
    <row r="132" spans="1:16" ht="13.5" customHeight="1" outlineLevel="2">
      <c r="A132" s="2" t="s">
        <v>229</v>
      </c>
      <c r="B132" s="2" t="s">
        <v>268</v>
      </c>
      <c r="C132" s="2" t="s">
        <v>269</v>
      </c>
      <c r="D132" s="8">
        <v>0</v>
      </c>
      <c r="E132" s="8">
        <v>8425.58</v>
      </c>
      <c r="F132" s="8">
        <v>56925</v>
      </c>
      <c r="G132" s="8">
        <v>0</v>
      </c>
      <c r="H132" s="8">
        <f t="shared" si="4"/>
        <v>65350.58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5"/>
        <v>0</v>
      </c>
      <c r="O132" s="8">
        <f t="shared" si="6"/>
        <v>65350.58</v>
      </c>
      <c r="P132" s="2">
        <v>336</v>
      </c>
    </row>
    <row r="133" spans="1:19" ht="13.5" customHeight="1" outlineLevel="2">
      <c r="A133" s="2" t="s">
        <v>229</v>
      </c>
      <c r="B133" s="2" t="s">
        <v>270</v>
      </c>
      <c r="C133" s="2" t="s">
        <v>271</v>
      </c>
      <c r="D133" s="8">
        <v>0</v>
      </c>
      <c r="E133" s="8">
        <v>0</v>
      </c>
      <c r="F133" s="8">
        <v>228160</v>
      </c>
      <c r="G133" s="8">
        <v>0</v>
      </c>
      <c r="H133" s="8">
        <f aca="true" t="shared" si="8" ref="H133:H144">D133+E133+F133+G133</f>
        <v>228160</v>
      </c>
      <c r="I133" s="8">
        <v>180778.23</v>
      </c>
      <c r="J133" s="8">
        <v>0</v>
      </c>
      <c r="K133" s="8">
        <v>0</v>
      </c>
      <c r="L133" s="8">
        <v>0</v>
      </c>
      <c r="M133" s="8">
        <v>0</v>
      </c>
      <c r="N133" s="8">
        <f aca="true" t="shared" si="9" ref="N133:N144">M133+L133+K133+J133+I133</f>
        <v>180778.23</v>
      </c>
      <c r="O133" s="8">
        <f aca="true" t="shared" si="10" ref="O133:O144">H133+N133</f>
        <v>408938.23</v>
      </c>
      <c r="P133" s="2">
        <v>335</v>
      </c>
      <c r="S133" s="10"/>
    </row>
    <row r="134" spans="1:16" ht="13.5" customHeight="1" outlineLevel="2">
      <c r="A134" s="2" t="s">
        <v>229</v>
      </c>
      <c r="B134" s="2" t="s">
        <v>272</v>
      </c>
      <c r="C134" s="2" t="s">
        <v>273</v>
      </c>
      <c r="D134" s="8">
        <v>0</v>
      </c>
      <c r="E134" s="8">
        <v>0</v>
      </c>
      <c r="F134" s="8">
        <v>0</v>
      </c>
      <c r="G134" s="8">
        <v>0</v>
      </c>
      <c r="H134" s="8">
        <f t="shared" si="8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9"/>
        <v>0</v>
      </c>
      <c r="O134" s="8">
        <f t="shared" si="10"/>
        <v>0</v>
      </c>
      <c r="P134" s="2">
        <v>353</v>
      </c>
    </row>
    <row r="135" spans="1:16" ht="13.5" customHeight="1" outlineLevel="2">
      <c r="A135" s="2" t="s">
        <v>229</v>
      </c>
      <c r="B135" s="2" t="s">
        <v>274</v>
      </c>
      <c r="C135" s="2" t="s">
        <v>275</v>
      </c>
      <c r="D135" s="8">
        <v>0</v>
      </c>
      <c r="E135" s="8">
        <v>0</v>
      </c>
      <c r="F135" s="8">
        <v>0</v>
      </c>
      <c r="G135" s="8">
        <v>0</v>
      </c>
      <c r="H135" s="8">
        <f t="shared" si="8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9"/>
        <v>0</v>
      </c>
      <c r="O135" s="8">
        <f t="shared" si="10"/>
        <v>0</v>
      </c>
      <c r="P135" s="2">
        <v>354</v>
      </c>
    </row>
    <row r="136" spans="1:16" ht="13.5" customHeight="1" outlineLevel="1">
      <c r="A136" s="4" t="s">
        <v>293</v>
      </c>
      <c r="B136" s="2"/>
      <c r="C136" s="2"/>
      <c r="D136" s="9">
        <f aca="true" t="shared" si="11" ref="D136:O136">SUBTOTAL(9,D111:D135)</f>
        <v>0</v>
      </c>
      <c r="E136" s="9">
        <f t="shared" si="11"/>
        <v>502612.22000000003</v>
      </c>
      <c r="F136" s="9">
        <f t="shared" si="11"/>
        <v>5907339.58</v>
      </c>
      <c r="G136" s="9">
        <f t="shared" si="11"/>
        <v>0</v>
      </c>
      <c r="H136" s="9">
        <f t="shared" si="11"/>
        <v>6409951.800000001</v>
      </c>
      <c r="I136" s="9">
        <f t="shared" si="11"/>
        <v>946594.48</v>
      </c>
      <c r="J136" s="9">
        <f t="shared" si="11"/>
        <v>0</v>
      </c>
      <c r="K136" s="9">
        <f t="shared" si="11"/>
        <v>0</v>
      </c>
      <c r="L136" s="9">
        <f t="shared" si="11"/>
        <v>0</v>
      </c>
      <c r="M136" s="9">
        <f t="shared" si="11"/>
        <v>310938.25</v>
      </c>
      <c r="N136" s="9">
        <f t="shared" si="11"/>
        <v>1257532.73</v>
      </c>
      <c r="O136" s="9">
        <f t="shared" si="11"/>
        <v>7667484.530000001</v>
      </c>
      <c r="P136" s="2"/>
    </row>
    <row r="137" spans="1:16" ht="13.5" customHeight="1" outlineLevel="2">
      <c r="A137" s="2" t="s">
        <v>276</v>
      </c>
      <c r="B137" s="2" t="s">
        <v>277</v>
      </c>
      <c r="C137" s="2" t="s">
        <v>278</v>
      </c>
      <c r="D137" s="8">
        <v>0</v>
      </c>
      <c r="E137" s="8">
        <v>59410.16</v>
      </c>
      <c r="F137" s="8">
        <v>78243.94</v>
      </c>
      <c r="G137" s="8">
        <v>0</v>
      </c>
      <c r="H137" s="8">
        <f t="shared" si="8"/>
        <v>137654.1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9"/>
        <v>0</v>
      </c>
      <c r="O137" s="8">
        <f t="shared" si="10"/>
        <v>137654.1</v>
      </c>
      <c r="P137" s="2">
        <v>260</v>
      </c>
    </row>
    <row r="138" spans="1:16" ht="13.5" customHeight="1" outlineLevel="2">
      <c r="A138" s="2" t="s">
        <v>276</v>
      </c>
      <c r="B138" s="2" t="s">
        <v>279</v>
      </c>
      <c r="C138" s="2" t="s">
        <v>280</v>
      </c>
      <c r="D138" s="8">
        <v>0</v>
      </c>
      <c r="E138" s="8">
        <v>0</v>
      </c>
      <c r="F138" s="8">
        <v>30632.53</v>
      </c>
      <c r="G138" s="8">
        <v>0</v>
      </c>
      <c r="H138" s="8">
        <f t="shared" si="8"/>
        <v>30632.53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9"/>
        <v>0</v>
      </c>
      <c r="O138" s="8">
        <f t="shared" si="10"/>
        <v>30632.53</v>
      </c>
      <c r="P138" s="2">
        <v>261</v>
      </c>
    </row>
    <row r="139" spans="1:16" ht="13.5" customHeight="1" outlineLevel="2">
      <c r="A139" s="2" t="s">
        <v>276</v>
      </c>
      <c r="B139" s="2" t="s">
        <v>281</v>
      </c>
      <c r="C139" s="2" t="s">
        <v>282</v>
      </c>
      <c r="D139" s="8">
        <v>0</v>
      </c>
      <c r="E139" s="8">
        <v>2550.03</v>
      </c>
      <c r="F139" s="8">
        <v>1057.7</v>
      </c>
      <c r="G139" s="8">
        <v>0</v>
      </c>
      <c r="H139" s="8">
        <f t="shared" si="8"/>
        <v>3607.7300000000005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9"/>
        <v>0</v>
      </c>
      <c r="O139" s="8">
        <f t="shared" si="10"/>
        <v>3607.7300000000005</v>
      </c>
      <c r="P139" s="2">
        <v>338</v>
      </c>
    </row>
    <row r="140" spans="1:16" ht="13.5" customHeight="1" outlineLevel="1">
      <c r="A140" s="4" t="s">
        <v>294</v>
      </c>
      <c r="B140" s="2"/>
      <c r="C140" s="2"/>
      <c r="D140" s="9">
        <f aca="true" t="shared" si="12" ref="D140:O140">SUBTOTAL(9,D137:D139)</f>
        <v>0</v>
      </c>
      <c r="E140" s="9">
        <f t="shared" si="12"/>
        <v>61960.19</v>
      </c>
      <c r="F140" s="9">
        <f t="shared" si="12"/>
        <v>109934.17</v>
      </c>
      <c r="G140" s="9">
        <f t="shared" si="12"/>
        <v>0</v>
      </c>
      <c r="H140" s="9">
        <f t="shared" si="12"/>
        <v>171894.36000000002</v>
      </c>
      <c r="I140" s="9">
        <f t="shared" si="12"/>
        <v>0</v>
      </c>
      <c r="J140" s="9">
        <f t="shared" si="12"/>
        <v>0</v>
      </c>
      <c r="K140" s="9">
        <f t="shared" si="12"/>
        <v>0</v>
      </c>
      <c r="L140" s="9">
        <f t="shared" si="12"/>
        <v>0</v>
      </c>
      <c r="M140" s="9">
        <f t="shared" si="12"/>
        <v>0</v>
      </c>
      <c r="N140" s="9">
        <f t="shared" si="12"/>
        <v>0</v>
      </c>
      <c r="O140" s="9">
        <f t="shared" si="12"/>
        <v>171894.36000000002</v>
      </c>
      <c r="P140" s="2"/>
    </row>
    <row r="141" spans="1:16" ht="13.5" customHeight="1" outlineLevel="2">
      <c r="A141" s="2" t="s">
        <v>283</v>
      </c>
      <c r="B141" s="2" t="s">
        <v>284</v>
      </c>
      <c r="C141" s="2" t="s">
        <v>285</v>
      </c>
      <c r="D141" s="8">
        <v>0</v>
      </c>
      <c r="E141" s="8">
        <v>73290.13</v>
      </c>
      <c r="F141" s="8">
        <v>1067494.25</v>
      </c>
      <c r="G141" s="8">
        <v>6068.4</v>
      </c>
      <c r="H141" s="8">
        <f t="shared" si="8"/>
        <v>1146852.7799999998</v>
      </c>
      <c r="I141" s="8">
        <v>67286.58</v>
      </c>
      <c r="J141" s="8">
        <v>0</v>
      </c>
      <c r="K141" s="8">
        <v>0</v>
      </c>
      <c r="L141" s="8">
        <v>0</v>
      </c>
      <c r="M141" s="8">
        <v>0</v>
      </c>
      <c r="N141" s="8">
        <f t="shared" si="9"/>
        <v>67286.58</v>
      </c>
      <c r="O141" s="8">
        <f t="shared" si="10"/>
        <v>1214139.3599999999</v>
      </c>
      <c r="P141" s="2">
        <v>285</v>
      </c>
    </row>
    <row r="142" spans="1:16" ht="13.5" customHeight="1" outlineLevel="2">
      <c r="A142" s="2" t="s">
        <v>283</v>
      </c>
      <c r="B142" s="2" t="s">
        <v>286</v>
      </c>
      <c r="C142" s="2" t="s">
        <v>287</v>
      </c>
      <c r="D142" s="8">
        <v>0</v>
      </c>
      <c r="E142" s="8">
        <v>0</v>
      </c>
      <c r="F142" s="8">
        <v>27830</v>
      </c>
      <c r="G142" s="8">
        <v>0</v>
      </c>
      <c r="H142" s="8">
        <f t="shared" si="8"/>
        <v>27830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9"/>
        <v>0</v>
      </c>
      <c r="O142" s="8">
        <f t="shared" si="10"/>
        <v>27830</v>
      </c>
      <c r="P142" s="2">
        <v>346</v>
      </c>
    </row>
    <row r="143" spans="1:16" ht="13.5" customHeight="1" outlineLevel="1">
      <c r="A143" s="4" t="s">
        <v>295</v>
      </c>
      <c r="B143" s="2"/>
      <c r="C143" s="2"/>
      <c r="D143" s="9">
        <f aca="true" t="shared" si="13" ref="D143:O143">SUBTOTAL(9,D141:D142)</f>
        <v>0</v>
      </c>
      <c r="E143" s="9">
        <f t="shared" si="13"/>
        <v>73290.13</v>
      </c>
      <c r="F143" s="9">
        <f t="shared" si="13"/>
        <v>1095324.25</v>
      </c>
      <c r="G143" s="9">
        <f t="shared" si="13"/>
        <v>6068.4</v>
      </c>
      <c r="H143" s="9">
        <f t="shared" si="13"/>
        <v>1174682.7799999998</v>
      </c>
      <c r="I143" s="9">
        <f t="shared" si="13"/>
        <v>67286.58</v>
      </c>
      <c r="J143" s="9">
        <f t="shared" si="13"/>
        <v>0</v>
      </c>
      <c r="K143" s="9">
        <f t="shared" si="13"/>
        <v>0</v>
      </c>
      <c r="L143" s="9">
        <f t="shared" si="13"/>
        <v>0</v>
      </c>
      <c r="M143" s="9">
        <f t="shared" si="13"/>
        <v>0</v>
      </c>
      <c r="N143" s="9">
        <f t="shared" si="13"/>
        <v>67286.58</v>
      </c>
      <c r="O143" s="9">
        <f t="shared" si="13"/>
        <v>1241969.3599999999</v>
      </c>
      <c r="P143" s="2"/>
    </row>
    <row r="144" spans="1:16" ht="13.5" customHeight="1" outlineLevel="2">
      <c r="A144" s="2" t="s">
        <v>288</v>
      </c>
      <c r="B144" s="2" t="s">
        <v>289</v>
      </c>
      <c r="C144" s="2" t="s">
        <v>290</v>
      </c>
      <c r="D144" s="8">
        <v>0</v>
      </c>
      <c r="E144" s="8">
        <v>0</v>
      </c>
      <c r="F144" s="8">
        <v>371943.04</v>
      </c>
      <c r="G144" s="8">
        <v>0</v>
      </c>
      <c r="H144" s="8">
        <f t="shared" si="8"/>
        <v>371943.04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9"/>
        <v>0</v>
      </c>
      <c r="O144" s="8">
        <f t="shared" si="10"/>
        <v>371943.04</v>
      </c>
      <c r="P144" s="2">
        <v>322</v>
      </c>
    </row>
    <row r="145" spans="1:16" ht="13.5" customHeight="1" outlineLevel="1">
      <c r="A145" s="4" t="s">
        <v>296</v>
      </c>
      <c r="B145" s="2"/>
      <c r="C145" s="2"/>
      <c r="D145" s="9">
        <f aca="true" t="shared" si="14" ref="D145:O145">SUBTOTAL(9,D144:D144)</f>
        <v>0</v>
      </c>
      <c r="E145" s="9">
        <f t="shared" si="14"/>
        <v>0</v>
      </c>
      <c r="F145" s="9">
        <f t="shared" si="14"/>
        <v>371943.04</v>
      </c>
      <c r="G145" s="9">
        <f t="shared" si="14"/>
        <v>0</v>
      </c>
      <c r="H145" s="9">
        <f t="shared" si="14"/>
        <v>371943.04</v>
      </c>
      <c r="I145" s="9">
        <f t="shared" si="14"/>
        <v>0</v>
      </c>
      <c r="J145" s="9">
        <f t="shared" si="14"/>
        <v>0</v>
      </c>
      <c r="K145" s="9">
        <f t="shared" si="14"/>
        <v>0</v>
      </c>
      <c r="L145" s="9">
        <f t="shared" si="14"/>
        <v>0</v>
      </c>
      <c r="M145" s="9">
        <f t="shared" si="14"/>
        <v>0</v>
      </c>
      <c r="N145" s="9">
        <f t="shared" si="14"/>
        <v>0</v>
      </c>
      <c r="O145" s="9">
        <f t="shared" si="14"/>
        <v>371943.04</v>
      </c>
      <c r="P145" s="2"/>
    </row>
    <row r="146" spans="1:16" ht="13.5" customHeight="1">
      <c r="A146" s="4" t="s">
        <v>297</v>
      </c>
      <c r="B146" s="2"/>
      <c r="C146" s="2"/>
      <c r="D146" s="9">
        <f aca="true" t="shared" si="15" ref="D146:O146">SUBTOTAL(9,D2:D144)</f>
        <v>837621.62</v>
      </c>
      <c r="E146" s="9">
        <f t="shared" si="15"/>
        <v>1277907.8000000003</v>
      </c>
      <c r="F146" s="9">
        <f t="shared" si="15"/>
        <v>9055406.8</v>
      </c>
      <c r="G146" s="9">
        <f t="shared" si="15"/>
        <v>1455274.9000000001</v>
      </c>
      <c r="H146" s="9">
        <f t="shared" si="15"/>
        <v>12626211.12</v>
      </c>
      <c r="I146" s="9">
        <f t="shared" si="15"/>
        <v>1121671.06</v>
      </c>
      <c r="J146" s="9">
        <f t="shared" si="15"/>
        <v>744605.4100000001</v>
      </c>
      <c r="K146" s="9">
        <f t="shared" si="15"/>
        <v>1456244.8499999999</v>
      </c>
      <c r="L146" s="9">
        <f t="shared" si="15"/>
        <v>17814.77</v>
      </c>
      <c r="M146" s="9">
        <f t="shared" si="15"/>
        <v>310938.25</v>
      </c>
      <c r="N146" s="9">
        <f t="shared" si="15"/>
        <v>3651274.3400000003</v>
      </c>
      <c r="O146" s="9">
        <f t="shared" si="15"/>
        <v>16277485.46</v>
      </c>
      <c r="P146" s="2"/>
    </row>
    <row r="147" ht="13.5" customHeight="1">
      <c r="I147" s="11">
        <f>+I146+J146+K146+L146</f>
        <v>3340336.0900000003</v>
      </c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78" r:id="rId1"/>
  <headerFooter alignWithMargins="0">
    <oddHeader>&amp;C&amp;"Arial,Negrita"
INSTITUTO NACIONAL DE ASTROFISICA OPTICA Y ELECTRONICA
PRESUPUESTO EJERCIDO DE PROYECTOS EXTERNOS POR CAPITULO
EJERCICIO: 2008    PERIODO: ENERO-JUNIO     F.F.: 4-CONACYT</oddHeader>
    <oddFooter>&amp;L&amp;"Arial"&amp;8
17-Jul-2008 12:21&amp;R&amp;"Arial"&amp;8Hoja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zyk2</cp:lastModifiedBy>
  <cp:lastPrinted>2008-09-09T16:45:31Z</cp:lastPrinted>
  <dcterms:created xsi:type="dcterms:W3CDTF">2007-01-12T00:53:36Z</dcterms:created>
  <dcterms:modified xsi:type="dcterms:W3CDTF">2008-09-10T21:27:21Z</dcterms:modified>
  <cp:category/>
  <cp:version/>
  <cp:contentType/>
  <cp:contentStatus/>
</cp:coreProperties>
</file>