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180" windowHeight="11640" activeTab="0"/>
  </bookViews>
  <sheets>
    <sheet name="EgresosCapitulo" sheetId="1" r:id="rId1"/>
  </sheets>
  <definedNames>
    <definedName name="_xlnm.Print_Titles" localSheetId="0">'EgresosCapitulo'!$1:$1</definedName>
  </definedNames>
  <calcPr fullCalcOnLoad="1"/>
</workbook>
</file>

<file path=xl/sharedStrings.xml><?xml version="1.0" encoding="utf-8"?>
<sst xmlns="http://schemas.openxmlformats.org/spreadsheetml/2006/main" count="82" uniqueCount="63">
  <si>
    <t>CUENTA</t>
  </si>
  <si>
    <t>SUBCUENTA</t>
  </si>
  <si>
    <t>DESCRIPCION</t>
  </si>
  <si>
    <t>CAPITULO 1000</t>
  </si>
  <si>
    <t>CAPITULO 2000</t>
  </si>
  <si>
    <t>CAPITULO 3000</t>
  </si>
  <si>
    <t>CAPITULO 4000</t>
  </si>
  <si>
    <t>GASTO CORRIENTE</t>
  </si>
  <si>
    <t>CAPITULO 5000</t>
  </si>
  <si>
    <t>PARTIDA 5206</t>
  </si>
  <si>
    <t>PARTIDA 5401</t>
  </si>
  <si>
    <t>CAPITULO 6000</t>
  </si>
  <si>
    <t>GASTO DE INVERSION</t>
  </si>
  <si>
    <t>GASTO TOTAL</t>
  </si>
  <si>
    <t>PRYID</t>
  </si>
  <si>
    <t>60107 - FONDOS EN ADMINISTRACION</t>
  </si>
  <si>
    <t>6010770001</t>
  </si>
  <si>
    <t>PY.GARFIO 1 S.V.</t>
  </si>
  <si>
    <t>6010770002</t>
  </si>
  <si>
    <t>PY. CONTADOR DE MOSCAS-UCD</t>
  </si>
  <si>
    <t>6010770004</t>
  </si>
  <si>
    <t>PY.DRA.CARRASCO ESPECTROGRAFO</t>
  </si>
  <si>
    <t>6010770005</t>
  </si>
  <si>
    <t>FUMEC/04 DR. WILFRIDO CALLEJA</t>
  </si>
  <si>
    <t>6010770006</t>
  </si>
  <si>
    <t>PY.INTEL DR. A. TORRES J.</t>
  </si>
  <si>
    <t>6010770007</t>
  </si>
  <si>
    <t>PY.FUMEC/2005 DR. WILFRIDO</t>
  </si>
  <si>
    <t>6010770008</t>
  </si>
  <si>
    <t>PY.MANTO. ALA RED DE IMAGENOLOGIA DRA.FEREGRINO</t>
  </si>
  <si>
    <t>6010770009</t>
  </si>
  <si>
    <t>GTM/UMASS</t>
  </si>
  <si>
    <t>6010770010</t>
  </si>
  <si>
    <t>FDOS.PIME 1677 DR.A.TORRES</t>
  </si>
  <si>
    <t>6010770011</t>
  </si>
  <si>
    <t>PY.TECNOLOGICA DE MEMS DR.WILFRIDO</t>
  </si>
  <si>
    <t>6010770012</t>
  </si>
  <si>
    <t>FDOS.PYME 1788 DR. A. TORRES</t>
  </si>
  <si>
    <t>6010770013</t>
  </si>
  <si>
    <t>PY.INTEL-INV DR.A.TORRES</t>
  </si>
  <si>
    <t>6010770014</t>
  </si>
  <si>
    <t>PY.NONLINEAR DR.R.RAMOS</t>
  </si>
  <si>
    <t>6010770015</t>
  </si>
  <si>
    <t>PY.LAB/MEMS-FUMEC-06 DR.TORRES</t>
  </si>
  <si>
    <t>6010770016</t>
  </si>
  <si>
    <t>PY.INTEL 2007-09 DR. EDMUNDO G.</t>
  </si>
  <si>
    <t>6010770017</t>
  </si>
  <si>
    <t>PY.FP-2006-1237 FUMEC GOB.ESTADO DR.ALFONSO TORRES</t>
  </si>
  <si>
    <t>6010770018</t>
  </si>
  <si>
    <t>PY.DASJ10101/259/06 CUDI DR. A. LOPEZ</t>
  </si>
  <si>
    <t>6010770019</t>
  </si>
  <si>
    <t>GTM 2007 GOB.DEL EDO.</t>
  </si>
  <si>
    <t>6010770020</t>
  </si>
  <si>
    <t>PY.IEEE INT. DR. SARMIENTO</t>
  </si>
  <si>
    <t>6010770021</t>
  </si>
  <si>
    <t>PY.CIAM-2005 51839-K DR. R. RAMOS</t>
  </si>
  <si>
    <t>60108 - CONVENIOS DE COLABORACION.</t>
  </si>
  <si>
    <t>6010870001</t>
  </si>
  <si>
    <t>PY.TEXAS INSTRUMENTS: GUILLERMO E.</t>
  </si>
  <si>
    <t>Total 60107 - FONDOS EN ADMINISTRACION</t>
  </si>
  <si>
    <t>Total 60108 - CONVENIOS DE COLABORACION.</t>
  </si>
  <si>
    <t>Total general</t>
  </si>
  <si>
    <t>PARTIDA 5702 TERRENOS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</si>
</sst>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workbookViewId="0" topLeftCell="D1">
      <pane ySplit="1" topLeftCell="BM2" activePane="bottomLeft" state="frozen"/>
      <selection pane="topLeft" activeCell="A1" sqref="A1"/>
      <selection pane="bottomLeft" activeCell="A1" sqref="A1:O25"/>
    </sheetView>
  </sheetViews>
  <sheetFormatPr defaultColWidth="11.421875" defaultRowHeight="13.5" customHeight="1" outlineLevelRow="2"/>
  <cols>
    <col min="1" max="1" width="6.00390625" style="1" customWidth="1"/>
    <col min="2" max="2" width="12.7109375" style="1" customWidth="1"/>
    <col min="3" max="3" width="45.7109375" style="1" bestFit="1" customWidth="1"/>
    <col min="4" max="7" width="9.57421875" style="5" bestFit="1" customWidth="1"/>
    <col min="8" max="8" width="11.28125" style="5" bestFit="1" customWidth="1"/>
    <col min="9" max="9" width="10.8515625" style="5" bestFit="1" customWidth="1"/>
    <col min="10" max="11" width="8.28125" style="5" bestFit="1" customWidth="1"/>
    <col min="12" max="15" width="10.8515625" style="5" bestFit="1" customWidth="1"/>
    <col min="16" max="16" width="0" style="1" hidden="1" customWidth="1"/>
    <col min="17" max="16384" width="11.421875" style="1" customWidth="1"/>
  </cols>
  <sheetData>
    <row r="1" spans="1:16" ht="31.5" customHeight="1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12" t="s">
        <v>62</v>
      </c>
      <c r="M1" s="4" t="s">
        <v>11</v>
      </c>
      <c r="N1" s="4" t="s">
        <v>12</v>
      </c>
      <c r="O1" s="4" t="s">
        <v>13</v>
      </c>
      <c r="P1" s="3" t="s">
        <v>14</v>
      </c>
    </row>
    <row r="2" spans="1:16" ht="13.5" customHeight="1" hidden="1" outlineLevel="2">
      <c r="A2" s="2" t="s">
        <v>15</v>
      </c>
      <c r="B2" s="2" t="s">
        <v>16</v>
      </c>
      <c r="C2" s="2" t="s">
        <v>17</v>
      </c>
      <c r="D2" s="9">
        <v>0</v>
      </c>
      <c r="E2" s="9">
        <v>-217.98</v>
      </c>
      <c r="F2" s="9">
        <v>0</v>
      </c>
      <c r="G2" s="9">
        <v>0</v>
      </c>
      <c r="H2" s="9">
        <f>D2+E2+F2+G2</f>
        <v>-217.98</v>
      </c>
      <c r="I2" s="9">
        <v>0</v>
      </c>
      <c r="J2" s="9">
        <v>0</v>
      </c>
      <c r="K2" s="9">
        <v>0</v>
      </c>
      <c r="L2" s="9">
        <v>0</v>
      </c>
      <c r="M2" s="9">
        <v>0</v>
      </c>
      <c r="N2" s="9">
        <f>M2+L2+K2+J2+I2</f>
        <v>0</v>
      </c>
      <c r="O2" s="9">
        <f>H2+N2</f>
        <v>-217.98</v>
      </c>
      <c r="P2" s="2">
        <v>97</v>
      </c>
    </row>
    <row r="3" spans="1:16" ht="13.5" customHeight="1" hidden="1" outlineLevel="2">
      <c r="A3" s="2" t="s">
        <v>15</v>
      </c>
      <c r="B3" s="2" t="s">
        <v>18</v>
      </c>
      <c r="C3" s="2" t="s">
        <v>19</v>
      </c>
      <c r="D3" s="9">
        <v>0</v>
      </c>
      <c r="E3" s="9">
        <v>12340.19</v>
      </c>
      <c r="F3" s="9">
        <v>4285.5</v>
      </c>
      <c r="G3" s="9">
        <v>12000</v>
      </c>
      <c r="H3" s="9">
        <f aca="true" t="shared" si="0" ref="H3:H23">D3+E3+F3+G3</f>
        <v>28625.690000000002</v>
      </c>
      <c r="I3" s="9">
        <v>22219</v>
      </c>
      <c r="J3" s="9">
        <v>0</v>
      </c>
      <c r="K3" s="9">
        <v>0</v>
      </c>
      <c r="L3" s="9">
        <v>0</v>
      </c>
      <c r="M3" s="9">
        <v>0</v>
      </c>
      <c r="N3" s="9">
        <f aca="true" t="shared" si="1" ref="N3:N23">M3+L3+K3+J3+I3</f>
        <v>22219</v>
      </c>
      <c r="O3" s="9">
        <f aca="true" t="shared" si="2" ref="O3:O23">H3+N3</f>
        <v>50844.69</v>
      </c>
      <c r="P3" s="2">
        <v>159</v>
      </c>
    </row>
    <row r="4" spans="1:16" ht="13.5" customHeight="1" hidden="1" outlineLevel="2">
      <c r="A4" s="2" t="s">
        <v>15</v>
      </c>
      <c r="B4" s="2" t="s">
        <v>20</v>
      </c>
      <c r="C4" s="2" t="s">
        <v>21</v>
      </c>
      <c r="D4" s="9">
        <v>0</v>
      </c>
      <c r="E4" s="9">
        <v>158640.53</v>
      </c>
      <c r="F4" s="9">
        <v>0</v>
      </c>
      <c r="G4" s="9">
        <v>0</v>
      </c>
      <c r="H4" s="9">
        <f t="shared" si="0"/>
        <v>158640.53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f t="shared" si="1"/>
        <v>0</v>
      </c>
      <c r="O4" s="9">
        <f t="shared" si="2"/>
        <v>158640.53</v>
      </c>
      <c r="P4" s="2">
        <v>208</v>
      </c>
    </row>
    <row r="5" spans="1:16" ht="13.5" customHeight="1" hidden="1" outlineLevel="2">
      <c r="A5" s="2" t="s">
        <v>15</v>
      </c>
      <c r="B5" s="2" t="s">
        <v>22</v>
      </c>
      <c r="C5" s="2" t="s">
        <v>23</v>
      </c>
      <c r="D5" s="9">
        <v>0</v>
      </c>
      <c r="E5" s="9">
        <v>0</v>
      </c>
      <c r="F5" s="9">
        <v>0</v>
      </c>
      <c r="G5" s="9">
        <v>0</v>
      </c>
      <c r="H5" s="9">
        <f t="shared" si="0"/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f t="shared" si="1"/>
        <v>0</v>
      </c>
      <c r="O5" s="9">
        <f t="shared" si="2"/>
        <v>0</v>
      </c>
      <c r="P5" s="2">
        <v>215</v>
      </c>
    </row>
    <row r="6" spans="1:16" ht="13.5" customHeight="1" hidden="1" outlineLevel="2">
      <c r="A6" s="2" t="s">
        <v>15</v>
      </c>
      <c r="B6" s="2" t="s">
        <v>24</v>
      </c>
      <c r="C6" s="2" t="s">
        <v>25</v>
      </c>
      <c r="D6" s="9">
        <v>0</v>
      </c>
      <c r="E6" s="9">
        <v>0</v>
      </c>
      <c r="F6" s="9">
        <v>0</v>
      </c>
      <c r="G6" s="9">
        <v>0</v>
      </c>
      <c r="H6" s="9">
        <f t="shared" si="0"/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f t="shared" si="1"/>
        <v>0</v>
      </c>
      <c r="O6" s="9">
        <f t="shared" si="2"/>
        <v>0</v>
      </c>
      <c r="P6" s="2">
        <v>221</v>
      </c>
    </row>
    <row r="7" spans="1:16" ht="13.5" customHeight="1" hidden="1" outlineLevel="2">
      <c r="A7" s="2" t="s">
        <v>15</v>
      </c>
      <c r="B7" s="2" t="s">
        <v>26</v>
      </c>
      <c r="C7" s="2" t="s">
        <v>27</v>
      </c>
      <c r="D7" s="9">
        <v>0</v>
      </c>
      <c r="E7" s="9">
        <v>0</v>
      </c>
      <c r="F7" s="9">
        <v>0</v>
      </c>
      <c r="G7" s="9">
        <v>0</v>
      </c>
      <c r="H7" s="9">
        <f t="shared" si="0"/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f t="shared" si="1"/>
        <v>0</v>
      </c>
      <c r="O7" s="9">
        <f t="shared" si="2"/>
        <v>0</v>
      </c>
      <c r="P7" s="2">
        <v>227</v>
      </c>
    </row>
    <row r="8" spans="1:16" ht="13.5" customHeight="1" hidden="1" outlineLevel="2">
      <c r="A8" s="2" t="s">
        <v>15</v>
      </c>
      <c r="B8" s="2" t="s">
        <v>28</v>
      </c>
      <c r="C8" s="2" t="s">
        <v>29</v>
      </c>
      <c r="D8" s="9">
        <v>0</v>
      </c>
      <c r="E8" s="9">
        <v>0</v>
      </c>
      <c r="F8" s="9">
        <v>0</v>
      </c>
      <c r="G8" s="9">
        <v>0</v>
      </c>
      <c r="H8" s="9">
        <f t="shared" si="0"/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f t="shared" si="1"/>
        <v>0</v>
      </c>
      <c r="O8" s="9">
        <f t="shared" si="2"/>
        <v>0</v>
      </c>
      <c r="P8" s="2">
        <v>245</v>
      </c>
    </row>
    <row r="9" spans="1:16" ht="13.5" customHeight="1" hidden="1" outlineLevel="2">
      <c r="A9" s="2" t="s">
        <v>15</v>
      </c>
      <c r="B9" s="2" t="s">
        <v>30</v>
      </c>
      <c r="C9" s="2" t="s">
        <v>31</v>
      </c>
      <c r="D9" s="9">
        <v>0</v>
      </c>
      <c r="E9" s="9">
        <v>0</v>
      </c>
      <c r="F9" s="9">
        <v>0</v>
      </c>
      <c r="G9" s="9">
        <v>0</v>
      </c>
      <c r="H9" s="9">
        <f t="shared" si="0"/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f t="shared" si="1"/>
        <v>0</v>
      </c>
      <c r="O9" s="9">
        <f t="shared" si="2"/>
        <v>0</v>
      </c>
      <c r="P9" s="2">
        <v>246</v>
      </c>
    </row>
    <row r="10" spans="1:16" ht="13.5" customHeight="1" hidden="1" outlineLevel="2">
      <c r="A10" s="2" t="s">
        <v>15</v>
      </c>
      <c r="B10" s="2" t="s">
        <v>32</v>
      </c>
      <c r="C10" s="2" t="s">
        <v>33</v>
      </c>
      <c r="D10" s="9">
        <v>0</v>
      </c>
      <c r="E10" s="9">
        <v>0</v>
      </c>
      <c r="F10" s="9">
        <v>0</v>
      </c>
      <c r="G10" s="9">
        <v>0</v>
      </c>
      <c r="H10" s="9">
        <f t="shared" si="0"/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f t="shared" si="1"/>
        <v>0</v>
      </c>
      <c r="O10" s="9">
        <f t="shared" si="2"/>
        <v>0</v>
      </c>
      <c r="P10" s="2">
        <v>248</v>
      </c>
    </row>
    <row r="11" spans="1:16" ht="13.5" customHeight="1" hidden="1" outlineLevel="2">
      <c r="A11" s="2" t="s">
        <v>15</v>
      </c>
      <c r="B11" s="2" t="s">
        <v>34</v>
      </c>
      <c r="C11" s="2" t="s">
        <v>35</v>
      </c>
      <c r="D11" s="9">
        <v>0</v>
      </c>
      <c r="E11" s="9">
        <v>0</v>
      </c>
      <c r="F11" s="9">
        <v>0</v>
      </c>
      <c r="G11" s="9">
        <v>0</v>
      </c>
      <c r="H11" s="9">
        <f t="shared" si="0"/>
        <v>0</v>
      </c>
      <c r="I11" s="9">
        <v>-627.17</v>
      </c>
      <c r="J11" s="9">
        <v>0</v>
      </c>
      <c r="K11" s="9">
        <v>0</v>
      </c>
      <c r="L11" s="9">
        <v>0</v>
      </c>
      <c r="M11" s="9">
        <v>0</v>
      </c>
      <c r="N11" s="9">
        <f t="shared" si="1"/>
        <v>-627.17</v>
      </c>
      <c r="O11" s="9">
        <f t="shared" si="2"/>
        <v>-627.17</v>
      </c>
      <c r="P11" s="2">
        <v>249</v>
      </c>
    </row>
    <row r="12" spans="1:16" ht="13.5" customHeight="1" hidden="1" outlineLevel="2">
      <c r="A12" s="2" t="s">
        <v>15</v>
      </c>
      <c r="B12" s="2" t="s">
        <v>36</v>
      </c>
      <c r="C12" s="2" t="s">
        <v>37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f t="shared" si="1"/>
        <v>0</v>
      </c>
      <c r="O12" s="9">
        <f t="shared" si="2"/>
        <v>0</v>
      </c>
      <c r="P12" s="2">
        <v>247</v>
      </c>
    </row>
    <row r="13" spans="1:16" ht="13.5" customHeight="1" hidden="1" outlineLevel="2">
      <c r="A13" s="2" t="s">
        <v>15</v>
      </c>
      <c r="B13" s="2" t="s">
        <v>38</v>
      </c>
      <c r="C13" s="2" t="s">
        <v>39</v>
      </c>
      <c r="D13" s="9">
        <v>0</v>
      </c>
      <c r="E13" s="9">
        <f>61200.46-1728.7</f>
        <v>59471.76</v>
      </c>
      <c r="F13" s="9">
        <v>2665</v>
      </c>
      <c r="G13" s="9">
        <v>7500</v>
      </c>
      <c r="H13" s="9">
        <f t="shared" si="0"/>
        <v>69636.76000000001</v>
      </c>
      <c r="I13" s="9">
        <v>114274.08</v>
      </c>
      <c r="J13" s="9">
        <v>0</v>
      </c>
      <c r="K13" s="9">
        <v>0</v>
      </c>
      <c r="L13" s="9">
        <v>0</v>
      </c>
      <c r="M13" s="9">
        <v>0</v>
      </c>
      <c r="N13" s="9">
        <f t="shared" si="1"/>
        <v>114274.08</v>
      </c>
      <c r="O13" s="9">
        <f t="shared" si="2"/>
        <v>183910.84000000003</v>
      </c>
      <c r="P13" s="2">
        <v>257</v>
      </c>
    </row>
    <row r="14" spans="1:16" ht="13.5" customHeight="1" hidden="1" outlineLevel="2">
      <c r="A14" s="2" t="s">
        <v>15</v>
      </c>
      <c r="B14" s="2" t="s">
        <v>40</v>
      </c>
      <c r="C14" s="2" t="s">
        <v>41</v>
      </c>
      <c r="D14" s="9">
        <v>0</v>
      </c>
      <c r="E14" s="9">
        <v>0</v>
      </c>
      <c r="F14" s="9">
        <v>179660.1</v>
      </c>
      <c r="G14" s="9">
        <v>14500.8</v>
      </c>
      <c r="H14" s="9">
        <f t="shared" si="0"/>
        <v>194160.9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f t="shared" si="1"/>
        <v>0</v>
      </c>
      <c r="O14" s="9">
        <f t="shared" si="2"/>
        <v>194160.9</v>
      </c>
      <c r="P14" s="2">
        <v>259</v>
      </c>
    </row>
    <row r="15" spans="1:16" ht="13.5" customHeight="1" hidden="1" outlineLevel="2">
      <c r="A15" s="2" t="s">
        <v>15</v>
      </c>
      <c r="B15" s="2" t="s">
        <v>42</v>
      </c>
      <c r="C15" s="2" t="s">
        <v>43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  <c r="I15" s="9">
        <v>0</v>
      </c>
      <c r="J15" s="9">
        <v>0</v>
      </c>
      <c r="K15" s="9">
        <v>0</v>
      </c>
      <c r="L15" s="9">
        <v>0</v>
      </c>
      <c r="M15" s="9">
        <v>5501032.81</v>
      </c>
      <c r="N15" s="9">
        <f t="shared" si="1"/>
        <v>5501032.81</v>
      </c>
      <c r="O15" s="9">
        <f t="shared" si="2"/>
        <v>5501032.81</v>
      </c>
      <c r="P15" s="2">
        <v>277</v>
      </c>
    </row>
    <row r="16" spans="1:16" ht="13.5" customHeight="1" hidden="1" outlineLevel="2">
      <c r="A16" s="2" t="s">
        <v>15</v>
      </c>
      <c r="B16" s="2" t="s">
        <v>44</v>
      </c>
      <c r="C16" s="2" t="s">
        <v>45</v>
      </c>
      <c r="D16" s="9">
        <v>0</v>
      </c>
      <c r="E16" s="9">
        <v>77411.14</v>
      </c>
      <c r="F16" s="9">
        <v>1580</v>
      </c>
      <c r="G16" s="9">
        <v>72500</v>
      </c>
      <c r="H16" s="9">
        <f t="shared" si="0"/>
        <v>151491.14</v>
      </c>
      <c r="I16" s="9">
        <v>38261.65</v>
      </c>
      <c r="J16" s="9">
        <v>0</v>
      </c>
      <c r="K16" s="9">
        <v>0</v>
      </c>
      <c r="L16" s="9">
        <v>0</v>
      </c>
      <c r="M16" s="9">
        <v>0</v>
      </c>
      <c r="N16" s="9">
        <f t="shared" si="1"/>
        <v>38261.65</v>
      </c>
      <c r="O16" s="9">
        <f t="shared" si="2"/>
        <v>189752.79</v>
      </c>
      <c r="P16" s="2">
        <v>279</v>
      </c>
    </row>
    <row r="17" spans="1:16" ht="13.5" customHeight="1" hidden="1" outlineLevel="2">
      <c r="A17" s="2" t="s">
        <v>15</v>
      </c>
      <c r="B17" s="2" t="s">
        <v>46</v>
      </c>
      <c r="C17" s="2" t="s">
        <v>47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  <c r="I17" s="9">
        <v>0</v>
      </c>
      <c r="J17" s="9">
        <v>0</v>
      </c>
      <c r="K17" s="9">
        <v>0</v>
      </c>
      <c r="L17" s="9">
        <v>12500000</v>
      </c>
      <c r="M17" s="9">
        <v>0</v>
      </c>
      <c r="N17" s="9">
        <f t="shared" si="1"/>
        <v>12500000</v>
      </c>
      <c r="O17" s="9">
        <f t="shared" si="2"/>
        <v>12500000</v>
      </c>
      <c r="P17" s="2">
        <v>286</v>
      </c>
    </row>
    <row r="18" spans="1:16" ht="13.5" customHeight="1" hidden="1" outlineLevel="2">
      <c r="A18" s="2" t="s">
        <v>15</v>
      </c>
      <c r="B18" s="2" t="s">
        <v>48</v>
      </c>
      <c r="C18" s="2" t="s">
        <v>49</v>
      </c>
      <c r="D18" s="9">
        <v>0</v>
      </c>
      <c r="E18" s="9">
        <v>27868.53</v>
      </c>
      <c r="F18" s="9">
        <v>0</v>
      </c>
      <c r="G18" s="9">
        <v>24500</v>
      </c>
      <c r="H18" s="9">
        <f t="shared" si="0"/>
        <v>52368.53</v>
      </c>
      <c r="I18" s="9">
        <v>928.05</v>
      </c>
      <c r="J18" s="9">
        <v>0</v>
      </c>
      <c r="K18" s="9">
        <v>0</v>
      </c>
      <c r="L18" s="9">
        <v>0</v>
      </c>
      <c r="M18" s="9">
        <v>0</v>
      </c>
      <c r="N18" s="9">
        <f t="shared" si="1"/>
        <v>928.05</v>
      </c>
      <c r="O18" s="9">
        <f t="shared" si="2"/>
        <v>53296.58</v>
      </c>
      <c r="P18" s="2">
        <v>300</v>
      </c>
    </row>
    <row r="19" spans="1:16" ht="13.5" customHeight="1" hidden="1" outlineLevel="2">
      <c r="A19" s="2" t="s">
        <v>15</v>
      </c>
      <c r="B19" s="2" t="s">
        <v>50</v>
      </c>
      <c r="C19" s="2" t="s">
        <v>51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  <c r="I19" s="9">
        <v>17736713.42</v>
      </c>
      <c r="J19" s="9">
        <v>0</v>
      </c>
      <c r="K19" s="9">
        <v>0</v>
      </c>
      <c r="L19" s="9">
        <v>0</v>
      </c>
      <c r="M19" s="9">
        <v>5555348.73</v>
      </c>
      <c r="N19" s="9">
        <f t="shared" si="1"/>
        <v>23292062.150000002</v>
      </c>
      <c r="O19" s="9">
        <f t="shared" si="2"/>
        <v>23292062.150000002</v>
      </c>
      <c r="P19" s="2">
        <v>304</v>
      </c>
    </row>
    <row r="20" spans="1:16" ht="13.5" customHeight="1" hidden="1" outlineLevel="2">
      <c r="A20" s="2" t="s">
        <v>15</v>
      </c>
      <c r="B20" s="2" t="s">
        <v>52</v>
      </c>
      <c r="C20" s="2" t="s">
        <v>53</v>
      </c>
      <c r="D20" s="9">
        <v>0</v>
      </c>
      <c r="E20" s="9">
        <v>0</v>
      </c>
      <c r="F20" s="9">
        <v>3000</v>
      </c>
      <c r="G20" s="9">
        <v>0</v>
      </c>
      <c r="H20" s="9">
        <f t="shared" si="0"/>
        <v>3000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f t="shared" si="1"/>
        <v>0</v>
      </c>
      <c r="O20" s="9">
        <f t="shared" si="2"/>
        <v>3000</v>
      </c>
      <c r="P20" s="2">
        <v>321</v>
      </c>
    </row>
    <row r="21" spans="1:16" ht="13.5" customHeight="1" hidden="1" outlineLevel="2">
      <c r="A21" s="2" t="s">
        <v>15</v>
      </c>
      <c r="B21" s="2" t="s">
        <v>54</v>
      </c>
      <c r="C21" s="2" t="s">
        <v>55</v>
      </c>
      <c r="D21" s="9">
        <v>0</v>
      </c>
      <c r="E21" s="9">
        <v>0</v>
      </c>
      <c r="F21" s="9">
        <v>0</v>
      </c>
      <c r="G21" s="9">
        <v>27308</v>
      </c>
      <c r="H21" s="9">
        <f t="shared" si="0"/>
        <v>27308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f t="shared" si="1"/>
        <v>0</v>
      </c>
      <c r="O21" s="9">
        <f t="shared" si="2"/>
        <v>27308</v>
      </c>
      <c r="P21" s="2">
        <v>324</v>
      </c>
    </row>
    <row r="22" spans="1:16" ht="13.5" customHeight="1" hidden="1" outlineLevel="1" collapsed="1">
      <c r="A22" s="6" t="s">
        <v>59</v>
      </c>
      <c r="B22" s="7"/>
      <c r="C22" s="7"/>
      <c r="D22" s="10">
        <f aca="true" t="shared" si="3" ref="D22:O22">SUBTOTAL(9,D2:D21)</f>
        <v>0</v>
      </c>
      <c r="E22" s="10">
        <f t="shared" si="3"/>
        <v>335514.17000000004</v>
      </c>
      <c r="F22" s="10">
        <f t="shared" si="3"/>
        <v>191190.6</v>
      </c>
      <c r="G22" s="10">
        <f t="shared" si="3"/>
        <v>158308.8</v>
      </c>
      <c r="H22" s="10">
        <f t="shared" si="3"/>
        <v>685013.5700000001</v>
      </c>
      <c r="I22" s="10">
        <f t="shared" si="3"/>
        <v>17911769.03</v>
      </c>
      <c r="J22" s="10">
        <f t="shared" si="3"/>
        <v>0</v>
      </c>
      <c r="K22" s="10">
        <f t="shared" si="3"/>
        <v>0</v>
      </c>
      <c r="L22" s="10">
        <f t="shared" si="3"/>
        <v>12500000</v>
      </c>
      <c r="M22" s="10">
        <f t="shared" si="3"/>
        <v>11056381.54</v>
      </c>
      <c r="N22" s="10">
        <f t="shared" si="3"/>
        <v>41468150.57000001</v>
      </c>
      <c r="O22" s="10">
        <f t="shared" si="3"/>
        <v>42153164.14</v>
      </c>
      <c r="P22" s="2"/>
    </row>
    <row r="23" spans="1:16" ht="13.5" customHeight="1" hidden="1" outlineLevel="2">
      <c r="A23" s="2" t="s">
        <v>56</v>
      </c>
      <c r="B23" s="2" t="s">
        <v>57</v>
      </c>
      <c r="C23" s="2" t="s">
        <v>58</v>
      </c>
      <c r="D23" s="9">
        <v>0</v>
      </c>
      <c r="E23" s="9">
        <v>1528.9</v>
      </c>
      <c r="F23" s="9">
        <v>0</v>
      </c>
      <c r="G23" s="9">
        <v>132000</v>
      </c>
      <c r="H23" s="9">
        <f t="shared" si="0"/>
        <v>133528.9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f t="shared" si="1"/>
        <v>0</v>
      </c>
      <c r="O23" s="9">
        <f t="shared" si="2"/>
        <v>133528.9</v>
      </c>
      <c r="P23" s="2">
        <v>122</v>
      </c>
    </row>
    <row r="24" spans="1:16" ht="13.5" customHeight="1" hidden="1" outlineLevel="1" collapsed="1">
      <c r="A24" s="7" t="s">
        <v>60</v>
      </c>
      <c r="B24" s="7"/>
      <c r="C24" s="7"/>
      <c r="D24" s="10">
        <f aca="true" t="shared" si="4" ref="D24:O24">SUBTOTAL(9,D23:D23)</f>
        <v>0</v>
      </c>
      <c r="E24" s="10">
        <f t="shared" si="4"/>
        <v>1528.9</v>
      </c>
      <c r="F24" s="10">
        <f t="shared" si="4"/>
        <v>0</v>
      </c>
      <c r="G24" s="10">
        <f t="shared" si="4"/>
        <v>132000</v>
      </c>
      <c r="H24" s="10">
        <f t="shared" si="4"/>
        <v>133528.9</v>
      </c>
      <c r="I24" s="10">
        <f t="shared" si="4"/>
        <v>0</v>
      </c>
      <c r="J24" s="10">
        <f t="shared" si="4"/>
        <v>0</v>
      </c>
      <c r="K24" s="10">
        <f t="shared" si="4"/>
        <v>0</v>
      </c>
      <c r="L24" s="10">
        <f t="shared" si="4"/>
        <v>0</v>
      </c>
      <c r="M24" s="10">
        <f t="shared" si="4"/>
        <v>0</v>
      </c>
      <c r="N24" s="10">
        <f t="shared" si="4"/>
        <v>0</v>
      </c>
      <c r="O24" s="10">
        <f t="shared" si="4"/>
        <v>133528.9</v>
      </c>
      <c r="P24" s="2"/>
    </row>
    <row r="25" spans="1:16" ht="13.5" customHeight="1" collapsed="1">
      <c r="A25" s="8" t="s">
        <v>61</v>
      </c>
      <c r="B25" s="8"/>
      <c r="C25" s="8"/>
      <c r="D25" s="11">
        <f aca="true" t="shared" si="5" ref="D25:O25">SUBTOTAL(9,D2:D23)</f>
        <v>0</v>
      </c>
      <c r="E25" s="11">
        <f t="shared" si="5"/>
        <v>337043.07000000007</v>
      </c>
      <c r="F25" s="11">
        <f t="shared" si="5"/>
        <v>191190.6</v>
      </c>
      <c r="G25" s="11">
        <f t="shared" si="5"/>
        <v>290308.8</v>
      </c>
      <c r="H25" s="11">
        <f t="shared" si="5"/>
        <v>818542.4700000001</v>
      </c>
      <c r="I25" s="11">
        <f t="shared" si="5"/>
        <v>17911769.03</v>
      </c>
      <c r="J25" s="11">
        <f t="shared" si="5"/>
        <v>0</v>
      </c>
      <c r="K25" s="11">
        <f t="shared" si="5"/>
        <v>0</v>
      </c>
      <c r="L25" s="11">
        <f t="shared" si="5"/>
        <v>12500000</v>
      </c>
      <c r="M25" s="11">
        <f t="shared" si="5"/>
        <v>11056381.54</v>
      </c>
      <c r="N25" s="11">
        <f t="shared" si="5"/>
        <v>41468150.57000001</v>
      </c>
      <c r="O25" s="11">
        <f t="shared" si="5"/>
        <v>42286693.04</v>
      </c>
      <c r="P25" s="2"/>
    </row>
  </sheetData>
  <printOptions horizontalCentered="1"/>
  <pageMargins left="0.2362204724409449" right="0.15748031496062992" top="1.1811023622047245" bottom="0.35433070866141736" header="0.6692913385826772" footer="0.07874015748031496"/>
  <pageSetup fitToHeight="1" fitToWidth="1" horizontalDpi="600" verticalDpi="600" orientation="landscape" scale="74" r:id="rId1"/>
  <headerFooter alignWithMargins="0">
    <oddHeader>&amp;C&amp;"Arial,Negrita"&amp;10INSTITUTO NACIONAL DE ASTROFISICA OPTICA Y ELECTRONICA
PRESUPUESTO EJERCIDO DE PROYECTOS EXTERNOS POR CAPITULO
EJERCICIO: 2007    PERIODO: ENERO-DICIEMBRE     F.F.: 5-APOYOS EXTERNOS</oddHeader>
    <oddFooter>&amp;L&amp;"Arial"&amp;8
27-Feb-2008 12:00&amp;R&amp;"Arial"&amp;8Hoja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ALOR CASTAÑUELA</dc:creator>
  <cp:keywords/>
  <dc:description/>
  <cp:lastModifiedBy>Aremi Castillo Saucedo</cp:lastModifiedBy>
  <cp:lastPrinted>2008-03-12T00:04:00Z</cp:lastPrinted>
  <dcterms:created xsi:type="dcterms:W3CDTF">2007-01-12T00:53:36Z</dcterms:created>
  <dcterms:modified xsi:type="dcterms:W3CDTF">2008-03-12T00:05:14Z</dcterms:modified>
  <cp:category/>
  <cp:version/>
  <cp:contentType/>
  <cp:contentStatus/>
</cp:coreProperties>
</file>